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mówieniaPubliczne\Documents\pulpit 2020\2021\przetargi 2021\4 - leki\pzp\"/>
    </mc:Choice>
  </mc:AlternateContent>
  <bookViews>
    <workbookView xWindow="0" yWindow="0" windowWidth="28800" windowHeight="12435"/>
  </bookViews>
  <sheets>
    <sheet name="1_-_leki_główne" sheetId="1" r:id="rId1"/>
    <sheet name="17_-_płyny_infuzyjne" sheetId="2" r:id="rId2"/>
    <sheet name="2_-_neuroleptyki" sheetId="3" r:id="rId3"/>
    <sheet name="3_-_leki_p-lękowe,_depresyjn" sheetId="4" r:id="rId4"/>
    <sheet name="4_-_leki_psychotropowe" sheetId="5" r:id="rId5"/>
    <sheet name="_5-Acidum_valproicu___" sheetId="6" r:id="rId6"/>
    <sheet name="6_-_antybiotyki____" sheetId="7" r:id="rId7"/>
    <sheet name="7_-_aripirazole___" sheetId="8" r:id="rId8"/>
    <sheet name="8_-_dezynfekcja" sheetId="9" r:id="rId9"/>
    <sheet name="9_-_Endozapariny" sheetId="10" r:id="rId10"/>
    <sheet name="10-_leki_narkotyczne" sheetId="11" r:id="rId11"/>
    <sheet name="11-leki_nasercowe_" sheetId="12" r:id="rId12"/>
    <sheet name="12_-_pzakrzepowe" sheetId="13" r:id="rId13"/>
    <sheet name="13-Risperidon" sheetId="14" r:id="rId14"/>
    <sheet name="14_-_suplementy_diety" sheetId="15" r:id="rId15"/>
    <sheet name="15_-_testy_narkotyczne" sheetId="16" r:id="rId16"/>
    <sheet name="16_-_szczepionki__" sheetId="17" r:id="rId17"/>
  </sheets>
  <calcPr calcId="152511" fullCalcOnLoad="1"/>
</workbook>
</file>

<file path=xl/calcChain.xml><?xml version="1.0" encoding="utf-8"?>
<calcChain xmlns="http://schemas.openxmlformats.org/spreadsheetml/2006/main">
  <c r="F3" i="17" l="1"/>
  <c r="F5" i="17" s="1"/>
  <c r="F4" i="16"/>
  <c r="F7" i="15"/>
  <c r="H7" i="15" s="1"/>
  <c r="F6" i="15"/>
  <c r="H6" i="15" s="1"/>
  <c r="H5" i="15"/>
  <c r="F5" i="15"/>
  <c r="F4" i="15"/>
  <c r="H4" i="15" s="1"/>
  <c r="F9" i="14"/>
  <c r="F8" i="14"/>
  <c r="H8" i="14" s="1"/>
  <c r="F7" i="14"/>
  <c r="H7" i="14" s="1"/>
  <c r="F6" i="14"/>
  <c r="H6" i="14" s="1"/>
  <c r="F5" i="14"/>
  <c r="H5" i="14" s="1"/>
  <c r="F4" i="14"/>
  <c r="H4" i="14" s="1"/>
  <c r="H3" i="14"/>
  <c r="F3" i="14"/>
  <c r="F6" i="13"/>
  <c r="H6" i="13" s="1"/>
  <c r="F5" i="13"/>
  <c r="H5" i="13" s="1"/>
  <c r="F4" i="13"/>
  <c r="H4" i="13" s="1"/>
  <c r="F3" i="13"/>
  <c r="H3" i="13" s="1"/>
  <c r="F13" i="12"/>
  <c r="H13" i="12" s="1"/>
  <c r="F12" i="12"/>
  <c r="H12" i="12" s="1"/>
  <c r="F11" i="12"/>
  <c r="H11" i="12" s="1"/>
  <c r="F10" i="12"/>
  <c r="H10" i="12" s="1"/>
  <c r="F9" i="12"/>
  <c r="H9" i="12" s="1"/>
  <c r="F8" i="12"/>
  <c r="H8" i="12" s="1"/>
  <c r="F7" i="12"/>
  <c r="H7" i="12" s="1"/>
  <c r="H6" i="12"/>
  <c r="H5" i="12"/>
  <c r="F5" i="12"/>
  <c r="F4" i="12"/>
  <c r="H4" i="12" s="1"/>
  <c r="H3" i="12"/>
  <c r="H14" i="12" s="1"/>
  <c r="F3" i="12"/>
  <c r="H7" i="11"/>
  <c r="F7" i="11"/>
  <c r="F6" i="11"/>
  <c r="H6" i="11" s="1"/>
  <c r="H5" i="11"/>
  <c r="F5" i="11"/>
  <c r="F4" i="11"/>
  <c r="H3" i="11"/>
  <c r="F3" i="11"/>
  <c r="H5" i="10"/>
  <c r="F5" i="10"/>
  <c r="F4" i="10"/>
  <c r="H4" i="10" s="1"/>
  <c r="H3" i="10"/>
  <c r="F3" i="10"/>
  <c r="F2" i="10"/>
  <c r="H2" i="10" s="1"/>
  <c r="H21" i="9"/>
  <c r="I21" i="9" s="1"/>
  <c r="F21" i="9"/>
  <c r="H20" i="9"/>
  <c r="I20" i="9" s="1"/>
  <c r="F20" i="9"/>
  <c r="I19" i="9"/>
  <c r="H19" i="9"/>
  <c r="F19" i="9"/>
  <c r="H18" i="9"/>
  <c r="I18" i="9" s="1"/>
  <c r="F18" i="9"/>
  <c r="H17" i="9"/>
  <c r="I17" i="9" s="1"/>
  <c r="F17" i="9"/>
  <c r="H16" i="9"/>
  <c r="I16" i="9" s="1"/>
  <c r="F16" i="9"/>
  <c r="I15" i="9"/>
  <c r="H15" i="9"/>
  <c r="F15" i="9"/>
  <c r="I14" i="9"/>
  <c r="H14" i="9"/>
  <c r="F14" i="9"/>
  <c r="H13" i="9"/>
  <c r="I13" i="9" s="1"/>
  <c r="F13" i="9"/>
  <c r="H12" i="9"/>
  <c r="I12" i="9" s="1"/>
  <c r="F12" i="9"/>
  <c r="I11" i="9"/>
  <c r="H11" i="9"/>
  <c r="F11" i="9"/>
  <c r="H10" i="9"/>
  <c r="I10" i="9" s="1"/>
  <c r="F10" i="9"/>
  <c r="H9" i="9"/>
  <c r="I9" i="9" s="1"/>
  <c r="F9" i="9"/>
  <c r="H8" i="9"/>
  <c r="I8" i="9" s="1"/>
  <c r="F8" i="9"/>
  <c r="I7" i="9"/>
  <c r="H7" i="9"/>
  <c r="F7" i="9"/>
  <c r="H6" i="9"/>
  <c r="I6" i="9" s="1"/>
  <c r="F6" i="9"/>
  <c r="I5" i="9"/>
  <c r="H5" i="9"/>
  <c r="F5" i="9"/>
  <c r="F11" i="8"/>
  <c r="H10" i="8"/>
  <c r="F10" i="8"/>
  <c r="F9" i="8"/>
  <c r="H9" i="8" s="1"/>
  <c r="H8" i="8"/>
  <c r="F8" i="8"/>
  <c r="F7" i="8"/>
  <c r="H7" i="8" s="1"/>
  <c r="F6" i="8"/>
  <c r="H6" i="8" s="1"/>
  <c r="F5" i="8"/>
  <c r="H5" i="8" s="1"/>
  <c r="F4" i="8"/>
  <c r="H4" i="8" s="1"/>
  <c r="F3" i="8"/>
  <c r="H3" i="8" s="1"/>
  <c r="F47" i="7"/>
  <c r="H47" i="7" s="1"/>
  <c r="H46" i="7"/>
  <c r="F46" i="7"/>
  <c r="F45" i="7"/>
  <c r="H45" i="7" s="1"/>
  <c r="F44" i="7"/>
  <c r="H44" i="7" s="1"/>
  <c r="F43" i="7"/>
  <c r="H43" i="7" s="1"/>
  <c r="F42" i="7"/>
  <c r="H42" i="7" s="1"/>
  <c r="F41" i="7"/>
  <c r="H41" i="7" s="1"/>
  <c r="H40" i="7"/>
  <c r="F40" i="7"/>
  <c r="F39" i="7"/>
  <c r="H39" i="7" s="1"/>
  <c r="H38" i="7"/>
  <c r="F38" i="7"/>
  <c r="F37" i="7"/>
  <c r="H37" i="7" s="1"/>
  <c r="F36" i="7"/>
  <c r="H36" i="7" s="1"/>
  <c r="F35" i="7"/>
  <c r="H35" i="7" s="1"/>
  <c r="F34" i="7"/>
  <c r="H34" i="7" s="1"/>
  <c r="F33" i="7"/>
  <c r="H33" i="7" s="1"/>
  <c r="H32" i="7"/>
  <c r="F32" i="7"/>
  <c r="F31" i="7"/>
  <c r="H31" i="7" s="1"/>
  <c r="H30" i="7"/>
  <c r="F30" i="7"/>
  <c r="F29" i="7"/>
  <c r="H29" i="7" s="1"/>
  <c r="F28" i="7"/>
  <c r="H28" i="7" s="1"/>
  <c r="F27" i="7"/>
  <c r="H27" i="7" s="1"/>
  <c r="F26" i="7"/>
  <c r="H26" i="7" s="1"/>
  <c r="F25" i="7"/>
  <c r="H25" i="7" s="1"/>
  <c r="H24" i="7"/>
  <c r="F24" i="7"/>
  <c r="F23" i="7"/>
  <c r="H23" i="7" s="1"/>
  <c r="H22" i="7"/>
  <c r="F22" i="7"/>
  <c r="F21" i="7"/>
  <c r="H21" i="7" s="1"/>
  <c r="F20" i="7"/>
  <c r="H20" i="7" s="1"/>
  <c r="F19" i="7"/>
  <c r="H19" i="7" s="1"/>
  <c r="H18" i="7"/>
  <c r="F18" i="7"/>
  <c r="F17" i="7"/>
  <c r="H17" i="7" s="1"/>
  <c r="H16" i="7"/>
  <c r="F16" i="7"/>
  <c r="F15" i="7"/>
  <c r="H15" i="7" s="1"/>
  <c r="H14" i="7"/>
  <c r="F14" i="7"/>
  <c r="F13" i="7"/>
  <c r="H13" i="7" s="1"/>
  <c r="F12" i="7"/>
  <c r="H12" i="7" s="1"/>
  <c r="F11" i="7"/>
  <c r="H11" i="7" s="1"/>
  <c r="H10" i="7"/>
  <c r="F10" i="7"/>
  <c r="F9" i="7"/>
  <c r="H9" i="7" s="1"/>
  <c r="H8" i="7"/>
  <c r="F8" i="7"/>
  <c r="F7" i="7"/>
  <c r="H7" i="7" s="1"/>
  <c r="H6" i="7"/>
  <c r="F6" i="7"/>
  <c r="F5" i="7"/>
  <c r="H5" i="7" s="1"/>
  <c r="F4" i="7"/>
  <c r="H4" i="7" s="1"/>
  <c r="F3" i="7"/>
  <c r="H3" i="7" s="1"/>
  <c r="F13" i="6"/>
  <c r="H13" i="6" s="1"/>
  <c r="H12" i="6"/>
  <c r="F12" i="6"/>
  <c r="F11" i="6"/>
  <c r="H11" i="6" s="1"/>
  <c r="H10" i="6"/>
  <c r="F10" i="6"/>
  <c r="F9" i="6"/>
  <c r="H9" i="6" s="1"/>
  <c r="F8" i="6"/>
  <c r="H8" i="6" s="1"/>
  <c r="F7" i="6"/>
  <c r="H7" i="6" s="1"/>
  <c r="F6" i="6"/>
  <c r="H6" i="6" s="1"/>
  <c r="F5" i="6"/>
  <c r="H5" i="6" s="1"/>
  <c r="H4" i="6"/>
  <c r="F4" i="6"/>
  <c r="F3" i="6"/>
  <c r="H3" i="6" s="1"/>
  <c r="H2" i="6"/>
  <c r="F2" i="6"/>
  <c r="F14" i="6" s="1"/>
  <c r="F22" i="5"/>
  <c r="H22" i="5" s="1"/>
  <c r="F21" i="5"/>
  <c r="H21" i="5" s="1"/>
  <c r="F20" i="5"/>
  <c r="H20" i="5" s="1"/>
  <c r="F19" i="5"/>
  <c r="H19" i="5" s="1"/>
  <c r="H18" i="5"/>
  <c r="F18" i="5"/>
  <c r="F17" i="5"/>
  <c r="H17" i="5" s="1"/>
  <c r="H16" i="5"/>
  <c r="F16" i="5"/>
  <c r="F15" i="5"/>
  <c r="H15" i="5" s="1"/>
  <c r="F14" i="5"/>
  <c r="H14" i="5" s="1"/>
  <c r="F13" i="5"/>
  <c r="H13" i="5" s="1"/>
  <c r="F12" i="5"/>
  <c r="H12" i="5" s="1"/>
  <c r="F11" i="5"/>
  <c r="H11" i="5" s="1"/>
  <c r="H10" i="5"/>
  <c r="F10" i="5"/>
  <c r="F9" i="5"/>
  <c r="H9" i="5" s="1"/>
  <c r="H8" i="5"/>
  <c r="F8" i="5"/>
  <c r="F7" i="5"/>
  <c r="H7" i="5" s="1"/>
  <c r="F6" i="5"/>
  <c r="H6" i="5" s="1"/>
  <c r="F5" i="5"/>
  <c r="H5" i="5" s="1"/>
  <c r="F4" i="5"/>
  <c r="H64" i="4"/>
  <c r="F64" i="4"/>
  <c r="F63" i="4"/>
  <c r="H63" i="4" s="1"/>
  <c r="H62" i="4"/>
  <c r="F62" i="4"/>
  <c r="F61" i="4"/>
  <c r="H61" i="4" s="1"/>
  <c r="F60" i="4"/>
  <c r="H60" i="4" s="1"/>
  <c r="F59" i="4"/>
  <c r="H59" i="4" s="1"/>
  <c r="F58" i="4"/>
  <c r="H58" i="4" s="1"/>
  <c r="F57" i="4"/>
  <c r="H57" i="4" s="1"/>
  <c r="H56" i="4"/>
  <c r="F56" i="4"/>
  <c r="F55" i="4"/>
  <c r="H55" i="4" s="1"/>
  <c r="H54" i="4"/>
  <c r="F54" i="4"/>
  <c r="F53" i="4"/>
  <c r="H53" i="4" s="1"/>
  <c r="F52" i="4"/>
  <c r="H52" i="4" s="1"/>
  <c r="F51" i="4"/>
  <c r="H51" i="4" s="1"/>
  <c r="F50" i="4"/>
  <c r="H50" i="4" s="1"/>
  <c r="F49" i="4"/>
  <c r="H49" i="4" s="1"/>
  <c r="H48" i="4"/>
  <c r="F48" i="4"/>
  <c r="F47" i="4"/>
  <c r="H47" i="4" s="1"/>
  <c r="H46" i="4"/>
  <c r="F46" i="4"/>
  <c r="F45" i="4"/>
  <c r="H45" i="4" s="1"/>
  <c r="F44" i="4"/>
  <c r="H44" i="4" s="1"/>
  <c r="F43" i="4"/>
  <c r="H43" i="4" s="1"/>
  <c r="F42" i="4"/>
  <c r="H42" i="4" s="1"/>
  <c r="F41" i="4"/>
  <c r="H41" i="4" s="1"/>
  <c r="H40" i="4"/>
  <c r="F40" i="4"/>
  <c r="F39" i="4"/>
  <c r="H39" i="4" s="1"/>
  <c r="H38" i="4"/>
  <c r="F38" i="4"/>
  <c r="F37" i="4"/>
  <c r="H37" i="4" s="1"/>
  <c r="F36" i="4"/>
  <c r="H36" i="4" s="1"/>
  <c r="F35" i="4"/>
  <c r="H35" i="4" s="1"/>
  <c r="F34" i="4"/>
  <c r="H34" i="4" s="1"/>
  <c r="F33" i="4"/>
  <c r="H33" i="4" s="1"/>
  <c r="H32" i="4"/>
  <c r="F32" i="4"/>
  <c r="F31" i="4"/>
  <c r="H31" i="4" s="1"/>
  <c r="H30" i="4"/>
  <c r="F30" i="4"/>
  <c r="F29" i="4"/>
  <c r="H29" i="4" s="1"/>
  <c r="F28" i="4"/>
  <c r="H28" i="4" s="1"/>
  <c r="F27" i="4"/>
  <c r="H27" i="4" s="1"/>
  <c r="F26" i="4"/>
  <c r="H26" i="4" s="1"/>
  <c r="F25" i="4"/>
  <c r="H25" i="4" s="1"/>
  <c r="H24" i="4"/>
  <c r="F24" i="4"/>
  <c r="F23" i="4"/>
  <c r="H23" i="4" s="1"/>
  <c r="H22" i="4"/>
  <c r="F22" i="4"/>
  <c r="F21" i="4"/>
  <c r="H21" i="4" s="1"/>
  <c r="H20" i="4"/>
  <c r="F20" i="4"/>
  <c r="F19" i="4"/>
  <c r="H19" i="4" s="1"/>
  <c r="H18" i="4"/>
  <c r="F18" i="4"/>
  <c r="F17" i="4"/>
  <c r="H17" i="4" s="1"/>
  <c r="H16" i="4"/>
  <c r="F16" i="4"/>
  <c r="F15" i="4"/>
  <c r="H15" i="4" s="1"/>
  <c r="H14" i="4"/>
  <c r="F14" i="4"/>
  <c r="F13" i="4"/>
  <c r="H13" i="4" s="1"/>
  <c r="H12" i="4"/>
  <c r="F12" i="4"/>
  <c r="F11" i="4"/>
  <c r="H11" i="4" s="1"/>
  <c r="H10" i="4"/>
  <c r="F10" i="4"/>
  <c r="F9" i="4"/>
  <c r="H9" i="4" s="1"/>
  <c r="H8" i="4"/>
  <c r="F8" i="4"/>
  <c r="F7" i="4"/>
  <c r="H7" i="4" s="1"/>
  <c r="H6" i="4"/>
  <c r="F6" i="4"/>
  <c r="F5" i="4"/>
  <c r="H5" i="4" s="1"/>
  <c r="H4" i="4"/>
  <c r="F4" i="4"/>
  <c r="F3" i="4"/>
  <c r="H3" i="4" s="1"/>
  <c r="F55" i="3"/>
  <c r="H55" i="3" s="1"/>
  <c r="H54" i="3"/>
  <c r="F54" i="3"/>
  <c r="F53" i="3"/>
  <c r="H53" i="3" s="1"/>
  <c r="H52" i="3"/>
  <c r="F52" i="3"/>
  <c r="F51" i="3"/>
  <c r="H51" i="3" s="1"/>
  <c r="H50" i="3"/>
  <c r="F50" i="3"/>
  <c r="F49" i="3"/>
  <c r="H49" i="3" s="1"/>
  <c r="H48" i="3"/>
  <c r="F48" i="3"/>
  <c r="F47" i="3"/>
  <c r="H47" i="3" s="1"/>
  <c r="H46" i="3"/>
  <c r="F46" i="3"/>
  <c r="F45" i="3"/>
  <c r="H45" i="3" s="1"/>
  <c r="H44" i="3"/>
  <c r="F44" i="3"/>
  <c r="F43" i="3"/>
  <c r="H43" i="3" s="1"/>
  <c r="H42" i="3"/>
  <c r="F42" i="3"/>
  <c r="F41" i="3"/>
  <c r="H41" i="3" s="1"/>
  <c r="H40" i="3"/>
  <c r="F40" i="3"/>
  <c r="F39" i="3"/>
  <c r="H39" i="3" s="1"/>
  <c r="H38" i="3"/>
  <c r="F38" i="3"/>
  <c r="F37" i="3"/>
  <c r="H37" i="3" s="1"/>
  <c r="H36" i="3"/>
  <c r="F36" i="3"/>
  <c r="F35" i="3"/>
  <c r="H35" i="3" s="1"/>
  <c r="H34" i="3"/>
  <c r="F34" i="3"/>
  <c r="F33" i="3"/>
  <c r="H33" i="3" s="1"/>
  <c r="H32" i="3"/>
  <c r="F32" i="3"/>
  <c r="F31" i="3"/>
  <c r="H31" i="3" s="1"/>
  <c r="H30" i="3"/>
  <c r="F30" i="3"/>
  <c r="F29" i="3"/>
  <c r="H29" i="3" s="1"/>
  <c r="H28" i="3"/>
  <c r="F28" i="3"/>
  <c r="F27" i="3"/>
  <c r="H27" i="3" s="1"/>
  <c r="H26" i="3"/>
  <c r="F26" i="3"/>
  <c r="F25" i="3"/>
  <c r="H25" i="3" s="1"/>
  <c r="H24" i="3"/>
  <c r="F24" i="3"/>
  <c r="F23" i="3"/>
  <c r="H23" i="3" s="1"/>
  <c r="H22" i="3"/>
  <c r="F22" i="3"/>
  <c r="F21" i="3"/>
  <c r="H21" i="3" s="1"/>
  <c r="H20" i="3"/>
  <c r="F20" i="3"/>
  <c r="F19" i="3"/>
  <c r="H19" i="3" s="1"/>
  <c r="H18" i="3"/>
  <c r="F18" i="3"/>
  <c r="F17" i="3"/>
  <c r="H17" i="3" s="1"/>
  <c r="H16" i="3"/>
  <c r="F16" i="3"/>
  <c r="F15" i="3"/>
  <c r="H15" i="3" s="1"/>
  <c r="H14" i="3"/>
  <c r="F14" i="3"/>
  <c r="F13" i="3"/>
  <c r="H13" i="3" s="1"/>
  <c r="H12" i="3"/>
  <c r="F12" i="3"/>
  <c r="F11" i="3"/>
  <c r="H11" i="3" s="1"/>
  <c r="H10" i="3"/>
  <c r="F10" i="3"/>
  <c r="F9" i="3"/>
  <c r="H9" i="3" s="1"/>
  <c r="H8" i="3"/>
  <c r="F8" i="3"/>
  <c r="F7" i="3"/>
  <c r="H7" i="3" s="1"/>
  <c r="H6" i="3"/>
  <c r="F6" i="3"/>
  <c r="F5" i="3"/>
  <c r="H5" i="3" s="1"/>
  <c r="H4" i="3"/>
  <c r="F4" i="3"/>
  <c r="F3" i="3"/>
  <c r="G18" i="2"/>
  <c r="I18" i="2" s="1"/>
  <c r="I17" i="2"/>
  <c r="G17" i="2"/>
  <c r="G16" i="2"/>
  <c r="I16" i="2" s="1"/>
  <c r="I15" i="2"/>
  <c r="G15" i="2"/>
  <c r="G14" i="2"/>
  <c r="I14" i="2" s="1"/>
  <c r="I13" i="2"/>
  <c r="G13" i="2"/>
  <c r="G12" i="2"/>
  <c r="I12" i="2" s="1"/>
  <c r="I11" i="2"/>
  <c r="G11" i="2"/>
  <c r="G10" i="2"/>
  <c r="I10" i="2" s="1"/>
  <c r="I9" i="2"/>
  <c r="G9" i="2"/>
  <c r="G8" i="2"/>
  <c r="I8" i="2" s="1"/>
  <c r="I7" i="2"/>
  <c r="G7" i="2"/>
  <c r="G6" i="2"/>
  <c r="G482" i="1"/>
  <c r="I482" i="1" s="1"/>
  <c r="G481" i="1"/>
  <c r="I481" i="1" s="1"/>
  <c r="G480" i="1"/>
  <c r="I480" i="1" s="1"/>
  <c r="I479" i="1"/>
  <c r="G479" i="1"/>
  <c r="G478" i="1"/>
  <c r="I478" i="1" s="1"/>
  <c r="G477" i="1"/>
  <c r="I477" i="1" s="1"/>
  <c r="G476" i="1"/>
  <c r="I476" i="1" s="1"/>
  <c r="G475" i="1"/>
  <c r="I475" i="1" s="1"/>
  <c r="G474" i="1"/>
  <c r="I474" i="1" s="1"/>
  <c r="G473" i="1"/>
  <c r="I473" i="1" s="1"/>
  <c r="G472" i="1"/>
  <c r="I472" i="1" s="1"/>
  <c r="I471" i="1"/>
  <c r="G471" i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4" i="1"/>
  <c r="I464" i="1" s="1"/>
  <c r="I463" i="1"/>
  <c r="G463" i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56" i="1"/>
  <c r="I456" i="1" s="1"/>
  <c r="I455" i="1"/>
  <c r="G455" i="1"/>
  <c r="G454" i="1"/>
  <c r="I454" i="1" s="1"/>
  <c r="G453" i="1"/>
  <c r="I453" i="1" s="1"/>
  <c r="G452" i="1"/>
  <c r="I452" i="1" s="1"/>
  <c r="G451" i="1"/>
  <c r="I451" i="1" s="1"/>
  <c r="G450" i="1"/>
  <c r="I450" i="1" s="1"/>
  <c r="G449" i="1"/>
  <c r="I449" i="1" s="1"/>
  <c r="G448" i="1"/>
  <c r="I448" i="1" s="1"/>
  <c r="G447" i="1"/>
  <c r="I447" i="1" s="1"/>
  <c r="G446" i="1"/>
  <c r="I446" i="1" s="1"/>
  <c r="G445" i="1"/>
  <c r="I445" i="1" s="1"/>
  <c r="G444" i="1"/>
  <c r="I444" i="1" s="1"/>
  <c r="G443" i="1"/>
  <c r="I443" i="1" s="1"/>
  <c r="G442" i="1"/>
  <c r="I442" i="1" s="1"/>
  <c r="G441" i="1"/>
  <c r="I441" i="1" s="1"/>
  <c r="G440" i="1"/>
  <c r="I440" i="1" s="1"/>
  <c r="G439" i="1"/>
  <c r="I439" i="1" s="1"/>
  <c r="G438" i="1"/>
  <c r="I438" i="1" s="1"/>
  <c r="G437" i="1"/>
  <c r="I437" i="1" s="1"/>
  <c r="G436" i="1"/>
  <c r="I436" i="1" s="1"/>
  <c r="G435" i="1"/>
  <c r="I435" i="1" s="1"/>
  <c r="G434" i="1"/>
  <c r="I434" i="1" s="1"/>
  <c r="G433" i="1"/>
  <c r="I433" i="1" s="1"/>
  <c r="G432" i="1"/>
  <c r="I432" i="1" s="1"/>
  <c r="G431" i="1"/>
  <c r="I431" i="1" s="1"/>
  <c r="G430" i="1"/>
  <c r="I430" i="1" s="1"/>
  <c r="G429" i="1"/>
  <c r="I429" i="1" s="1"/>
  <c r="G428" i="1"/>
  <c r="I428" i="1" s="1"/>
  <c r="G427" i="1"/>
  <c r="I427" i="1" s="1"/>
  <c r="G426" i="1"/>
  <c r="I426" i="1" s="1"/>
  <c r="G425" i="1"/>
  <c r="I425" i="1" s="1"/>
  <c r="G424" i="1"/>
  <c r="I424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414" i="1"/>
  <c r="I414" i="1" s="1"/>
  <c r="G413" i="1"/>
  <c r="I413" i="1" s="1"/>
  <c r="G412" i="1"/>
  <c r="I412" i="1" s="1"/>
  <c r="G411" i="1"/>
  <c r="I411" i="1" s="1"/>
  <c r="G410" i="1"/>
  <c r="I410" i="1" s="1"/>
  <c r="G409" i="1"/>
  <c r="I409" i="1" s="1"/>
  <c r="G408" i="1"/>
  <c r="I408" i="1" s="1"/>
  <c r="G407" i="1"/>
  <c r="I407" i="1" s="1"/>
  <c r="G406" i="1"/>
  <c r="I406" i="1" s="1"/>
  <c r="G405" i="1"/>
  <c r="I405" i="1" s="1"/>
  <c r="G404" i="1"/>
  <c r="I404" i="1" s="1"/>
  <c r="G403" i="1"/>
  <c r="I403" i="1" s="1"/>
  <c r="G402" i="1"/>
  <c r="I402" i="1" s="1"/>
  <c r="G401" i="1"/>
  <c r="I401" i="1" s="1"/>
  <c r="G400" i="1"/>
  <c r="I400" i="1" s="1"/>
  <c r="G399" i="1"/>
  <c r="I399" i="1" s="1"/>
  <c r="G398" i="1"/>
  <c r="I398" i="1" s="1"/>
  <c r="G397" i="1"/>
  <c r="I397" i="1" s="1"/>
  <c r="G396" i="1"/>
  <c r="I396" i="1" s="1"/>
  <c r="G395" i="1"/>
  <c r="I395" i="1" s="1"/>
  <c r="G394" i="1"/>
  <c r="I394" i="1" s="1"/>
  <c r="G393" i="1"/>
  <c r="I393" i="1" s="1"/>
  <c r="G392" i="1"/>
  <c r="I392" i="1" s="1"/>
  <c r="G391" i="1"/>
  <c r="I391" i="1" s="1"/>
  <c r="G390" i="1"/>
  <c r="I390" i="1" s="1"/>
  <c r="G389" i="1"/>
  <c r="I389" i="1" s="1"/>
  <c r="G388" i="1"/>
  <c r="I388" i="1" s="1"/>
  <c r="G387" i="1"/>
  <c r="I387" i="1" s="1"/>
  <c r="G386" i="1"/>
  <c r="I386" i="1" s="1"/>
  <c r="G385" i="1"/>
  <c r="I385" i="1" s="1"/>
  <c r="G384" i="1"/>
  <c r="I384" i="1" s="1"/>
  <c r="G383" i="1"/>
  <c r="I383" i="1" s="1"/>
  <c r="G382" i="1"/>
  <c r="I382" i="1" s="1"/>
  <c r="G381" i="1"/>
  <c r="I381" i="1" s="1"/>
  <c r="G380" i="1"/>
  <c r="I380" i="1" s="1"/>
  <c r="G379" i="1"/>
  <c r="I379" i="1" s="1"/>
  <c r="G378" i="1"/>
  <c r="I378" i="1" s="1"/>
  <c r="G377" i="1"/>
  <c r="I377" i="1" s="1"/>
  <c r="G376" i="1"/>
  <c r="I376" i="1" s="1"/>
  <c r="G375" i="1"/>
  <c r="I375" i="1" s="1"/>
  <c r="G374" i="1"/>
  <c r="I374" i="1" s="1"/>
  <c r="G373" i="1"/>
  <c r="I373" i="1" s="1"/>
  <c r="G372" i="1"/>
  <c r="I372" i="1" s="1"/>
  <c r="G371" i="1"/>
  <c r="I371" i="1" s="1"/>
  <c r="G370" i="1"/>
  <c r="I370" i="1" s="1"/>
  <c r="G369" i="1"/>
  <c r="I369" i="1" s="1"/>
  <c r="G368" i="1"/>
  <c r="I368" i="1" s="1"/>
  <c r="G367" i="1"/>
  <c r="I367" i="1" s="1"/>
  <c r="G366" i="1"/>
  <c r="I366" i="1" s="1"/>
  <c r="G365" i="1"/>
  <c r="I365" i="1" s="1"/>
  <c r="G364" i="1"/>
  <c r="I364" i="1" s="1"/>
  <c r="G363" i="1"/>
  <c r="I363" i="1" s="1"/>
  <c r="G362" i="1"/>
  <c r="I362" i="1" s="1"/>
  <c r="G361" i="1"/>
  <c r="I361" i="1" s="1"/>
  <c r="G360" i="1"/>
  <c r="I360" i="1" s="1"/>
  <c r="G359" i="1"/>
  <c r="I359" i="1" s="1"/>
  <c r="G358" i="1"/>
  <c r="I358" i="1" s="1"/>
  <c r="G357" i="1"/>
  <c r="I357" i="1" s="1"/>
  <c r="G356" i="1"/>
  <c r="I356" i="1" s="1"/>
  <c r="G355" i="1"/>
  <c r="I355" i="1" s="1"/>
  <c r="G354" i="1"/>
  <c r="I354" i="1" s="1"/>
  <c r="G353" i="1"/>
  <c r="I353" i="1" s="1"/>
  <c r="G352" i="1"/>
  <c r="I352" i="1" s="1"/>
  <c r="G351" i="1"/>
  <c r="I351" i="1" s="1"/>
  <c r="G350" i="1"/>
  <c r="I350" i="1" s="1"/>
  <c r="G349" i="1"/>
  <c r="I349" i="1" s="1"/>
  <c r="G348" i="1"/>
  <c r="I348" i="1" s="1"/>
  <c r="G347" i="1"/>
  <c r="I347" i="1" s="1"/>
  <c r="G346" i="1"/>
  <c r="I346" i="1" s="1"/>
  <c r="G345" i="1"/>
  <c r="I345" i="1" s="1"/>
  <c r="G344" i="1"/>
  <c r="I344" i="1" s="1"/>
  <c r="G343" i="1"/>
  <c r="I343" i="1" s="1"/>
  <c r="G342" i="1"/>
  <c r="I342" i="1" s="1"/>
  <c r="G341" i="1"/>
  <c r="I341" i="1" s="1"/>
  <c r="G340" i="1"/>
  <c r="I340" i="1" s="1"/>
  <c r="G339" i="1"/>
  <c r="I339" i="1" s="1"/>
  <c r="G338" i="1"/>
  <c r="I338" i="1" s="1"/>
  <c r="G337" i="1"/>
  <c r="I337" i="1" s="1"/>
  <c r="G336" i="1"/>
  <c r="I336" i="1" s="1"/>
  <c r="G335" i="1"/>
  <c r="I335" i="1" s="1"/>
  <c r="G334" i="1"/>
  <c r="I334" i="1" s="1"/>
  <c r="G333" i="1"/>
  <c r="I333" i="1" s="1"/>
  <c r="G332" i="1"/>
  <c r="I332" i="1" s="1"/>
  <c r="G331" i="1"/>
  <c r="I331" i="1" s="1"/>
  <c r="G330" i="1"/>
  <c r="I330" i="1" s="1"/>
  <c r="G329" i="1"/>
  <c r="I329" i="1" s="1"/>
  <c r="G328" i="1"/>
  <c r="I328" i="1" s="1"/>
  <c r="G327" i="1"/>
  <c r="I327" i="1" s="1"/>
  <c r="G326" i="1"/>
  <c r="I326" i="1" s="1"/>
  <c r="G325" i="1"/>
  <c r="I325" i="1" s="1"/>
  <c r="G324" i="1"/>
  <c r="I324" i="1" s="1"/>
  <c r="G323" i="1"/>
  <c r="I323" i="1" s="1"/>
  <c r="G322" i="1"/>
  <c r="I322" i="1" s="1"/>
  <c r="G321" i="1"/>
  <c r="I321" i="1" s="1"/>
  <c r="G320" i="1"/>
  <c r="I320" i="1" s="1"/>
  <c r="G319" i="1"/>
  <c r="I319" i="1" s="1"/>
  <c r="G318" i="1"/>
  <c r="I318" i="1" s="1"/>
  <c r="G317" i="1"/>
  <c r="I317" i="1" s="1"/>
  <c r="G316" i="1"/>
  <c r="I316" i="1" s="1"/>
  <c r="G315" i="1"/>
  <c r="I315" i="1" s="1"/>
  <c r="G314" i="1"/>
  <c r="I314" i="1" s="1"/>
  <c r="G313" i="1"/>
  <c r="I313" i="1" s="1"/>
  <c r="G312" i="1"/>
  <c r="I312" i="1" s="1"/>
  <c r="G311" i="1"/>
  <c r="I311" i="1" s="1"/>
  <c r="G310" i="1"/>
  <c r="I310" i="1" s="1"/>
  <c r="G309" i="1"/>
  <c r="I309" i="1" s="1"/>
  <c r="G308" i="1"/>
  <c r="I308" i="1" s="1"/>
  <c r="G307" i="1"/>
  <c r="I307" i="1" s="1"/>
  <c r="G306" i="1"/>
  <c r="I306" i="1" s="1"/>
  <c r="G305" i="1"/>
  <c r="I305" i="1" s="1"/>
  <c r="G304" i="1"/>
  <c r="I304" i="1" s="1"/>
  <c r="G303" i="1"/>
  <c r="I303" i="1" s="1"/>
  <c r="G302" i="1"/>
  <c r="I302" i="1" s="1"/>
  <c r="G301" i="1"/>
  <c r="I301" i="1" s="1"/>
  <c r="G300" i="1"/>
  <c r="I300" i="1" s="1"/>
  <c r="G299" i="1"/>
  <c r="I299" i="1" s="1"/>
  <c r="G298" i="1"/>
  <c r="I298" i="1" s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7" i="1"/>
  <c r="I257" i="1" s="1"/>
  <c r="G256" i="1"/>
  <c r="I256" i="1" s="1"/>
  <c r="G255" i="1"/>
  <c r="I255" i="1" s="1"/>
  <c r="G254" i="1"/>
  <c r="I254" i="1" s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I248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I128" i="1"/>
  <c r="G128" i="1"/>
  <c r="G127" i="1"/>
  <c r="I127" i="1" s="1"/>
  <c r="I126" i="1"/>
  <c r="G126" i="1"/>
  <c r="G125" i="1"/>
  <c r="I125" i="1" s="1"/>
  <c r="I124" i="1"/>
  <c r="G124" i="1"/>
  <c r="G123" i="1"/>
  <c r="I123" i="1" s="1"/>
  <c r="I122" i="1"/>
  <c r="G122" i="1"/>
  <c r="G121" i="1"/>
  <c r="I121" i="1" s="1"/>
  <c r="I120" i="1"/>
  <c r="G120" i="1"/>
  <c r="G119" i="1"/>
  <c r="I119" i="1" s="1"/>
  <c r="I118" i="1"/>
  <c r="G118" i="1"/>
  <c r="G117" i="1"/>
  <c r="I117" i="1" s="1"/>
  <c r="I116" i="1"/>
  <c r="G116" i="1"/>
  <c r="G115" i="1"/>
  <c r="I115" i="1" s="1"/>
  <c r="I114" i="1"/>
  <c r="G114" i="1"/>
  <c r="G113" i="1"/>
  <c r="I113" i="1" s="1"/>
  <c r="I112" i="1"/>
  <c r="G112" i="1"/>
  <c r="G111" i="1"/>
  <c r="I111" i="1" s="1"/>
  <c r="I110" i="1"/>
  <c r="G110" i="1"/>
  <c r="G109" i="1"/>
  <c r="I109" i="1" s="1"/>
  <c r="I108" i="1"/>
  <c r="G108" i="1"/>
  <c r="G107" i="1"/>
  <c r="I107" i="1" s="1"/>
  <c r="I106" i="1"/>
  <c r="G106" i="1"/>
  <c r="G105" i="1"/>
  <c r="I105" i="1" s="1"/>
  <c r="I104" i="1"/>
  <c r="G104" i="1"/>
  <c r="G103" i="1"/>
  <c r="I103" i="1" s="1"/>
  <c r="I102" i="1"/>
  <c r="G102" i="1"/>
  <c r="G101" i="1"/>
  <c r="I101" i="1" s="1"/>
  <c r="I100" i="1"/>
  <c r="G100" i="1"/>
  <c r="G99" i="1"/>
  <c r="I99" i="1" s="1"/>
  <c r="I98" i="1"/>
  <c r="G98" i="1"/>
  <c r="G97" i="1"/>
  <c r="I97" i="1" s="1"/>
  <c r="I96" i="1"/>
  <c r="G96" i="1"/>
  <c r="G95" i="1"/>
  <c r="I95" i="1" s="1"/>
  <c r="I94" i="1"/>
  <c r="G94" i="1"/>
  <c r="G93" i="1"/>
  <c r="I93" i="1" s="1"/>
  <c r="I92" i="1"/>
  <c r="G92" i="1"/>
  <c r="G91" i="1"/>
  <c r="I91" i="1" s="1"/>
  <c r="I90" i="1"/>
  <c r="G90" i="1"/>
  <c r="G89" i="1"/>
  <c r="I89" i="1" s="1"/>
  <c r="I88" i="1"/>
  <c r="G88" i="1"/>
  <c r="G87" i="1"/>
  <c r="I87" i="1" s="1"/>
  <c r="I86" i="1"/>
  <c r="G86" i="1"/>
  <c r="G85" i="1"/>
  <c r="I85" i="1" s="1"/>
  <c r="I84" i="1"/>
  <c r="G84" i="1"/>
  <c r="G83" i="1"/>
  <c r="I83" i="1" s="1"/>
  <c r="I82" i="1"/>
  <c r="G82" i="1"/>
  <c r="G81" i="1"/>
  <c r="I81" i="1" s="1"/>
  <c r="I80" i="1"/>
  <c r="G80" i="1"/>
  <c r="G79" i="1"/>
  <c r="I79" i="1" s="1"/>
  <c r="I78" i="1"/>
  <c r="G78" i="1"/>
  <c r="G77" i="1"/>
  <c r="I77" i="1" s="1"/>
  <c r="I76" i="1"/>
  <c r="G76" i="1"/>
  <c r="G75" i="1"/>
  <c r="I75" i="1" s="1"/>
  <c r="I74" i="1"/>
  <c r="G74" i="1"/>
  <c r="G73" i="1"/>
  <c r="I73" i="1" s="1"/>
  <c r="I72" i="1"/>
  <c r="G72" i="1"/>
  <c r="G71" i="1"/>
  <c r="I71" i="1" s="1"/>
  <c r="I70" i="1"/>
  <c r="G70" i="1"/>
  <c r="G69" i="1"/>
  <c r="I69" i="1" s="1"/>
  <c r="I68" i="1"/>
  <c r="G68" i="1"/>
  <c r="G67" i="1"/>
  <c r="I67" i="1" s="1"/>
  <c r="I66" i="1"/>
  <c r="G66" i="1"/>
  <c r="G65" i="1"/>
  <c r="I65" i="1" s="1"/>
  <c r="I64" i="1"/>
  <c r="G64" i="1"/>
  <c r="G63" i="1"/>
  <c r="I63" i="1" s="1"/>
  <c r="I62" i="1"/>
  <c r="G62" i="1"/>
  <c r="G61" i="1"/>
  <c r="I61" i="1" s="1"/>
  <c r="I60" i="1"/>
  <c r="G60" i="1"/>
  <c r="G59" i="1"/>
  <c r="I59" i="1" s="1"/>
  <c r="I58" i="1"/>
  <c r="G58" i="1"/>
  <c r="G56" i="1"/>
  <c r="I56" i="1" s="1"/>
  <c r="I55" i="1"/>
  <c r="G55" i="1"/>
  <c r="G54" i="1"/>
  <c r="I54" i="1" s="1"/>
  <c r="I53" i="1"/>
  <c r="G53" i="1"/>
  <c r="G52" i="1"/>
  <c r="I52" i="1" s="1"/>
  <c r="I51" i="1"/>
  <c r="G51" i="1"/>
  <c r="G50" i="1"/>
  <c r="I50" i="1" s="1"/>
  <c r="I49" i="1"/>
  <c r="G49" i="1"/>
  <c r="G48" i="1"/>
  <c r="I48" i="1" s="1"/>
  <c r="I47" i="1"/>
  <c r="G47" i="1"/>
  <c r="G46" i="1"/>
  <c r="I46" i="1" s="1"/>
  <c r="I45" i="1"/>
  <c r="G45" i="1"/>
  <c r="G44" i="1"/>
  <c r="I44" i="1" s="1"/>
  <c r="I43" i="1"/>
  <c r="G43" i="1"/>
  <c r="G42" i="1"/>
  <c r="I42" i="1" s="1"/>
  <c r="I41" i="1"/>
  <c r="G41" i="1"/>
  <c r="G40" i="1"/>
  <c r="I40" i="1" s="1"/>
  <c r="I39" i="1"/>
  <c r="G39" i="1"/>
  <c r="G38" i="1"/>
  <c r="I38" i="1" s="1"/>
  <c r="I37" i="1"/>
  <c r="G37" i="1"/>
  <c r="G36" i="1"/>
  <c r="I36" i="1" s="1"/>
  <c r="I35" i="1"/>
  <c r="G35" i="1"/>
  <c r="G34" i="1"/>
  <c r="I34" i="1" s="1"/>
  <c r="I33" i="1"/>
  <c r="G33" i="1"/>
  <c r="G32" i="1"/>
  <c r="I32" i="1" s="1"/>
  <c r="I31" i="1"/>
  <c r="G31" i="1"/>
  <c r="G30" i="1"/>
  <c r="I30" i="1" s="1"/>
  <c r="I29" i="1"/>
  <c r="G29" i="1"/>
  <c r="G28" i="1"/>
  <c r="I28" i="1" s="1"/>
  <c r="I27" i="1"/>
  <c r="G27" i="1"/>
  <c r="G26" i="1"/>
  <c r="I26" i="1" s="1"/>
  <c r="I25" i="1"/>
  <c r="G25" i="1"/>
  <c r="G24" i="1"/>
  <c r="I24" i="1" s="1"/>
  <c r="I23" i="1"/>
  <c r="G23" i="1"/>
  <c r="G22" i="1"/>
  <c r="I22" i="1" s="1"/>
  <c r="I21" i="1"/>
  <c r="G21" i="1"/>
  <c r="G20" i="1"/>
  <c r="I20" i="1" s="1"/>
  <c r="I19" i="1"/>
  <c r="G19" i="1"/>
  <c r="G18" i="1"/>
  <c r="I18" i="1" s="1"/>
  <c r="I17" i="1"/>
  <c r="G17" i="1"/>
  <c r="G16" i="1"/>
  <c r="I16" i="1" s="1"/>
  <c r="I15" i="1"/>
  <c r="G15" i="1"/>
  <c r="G14" i="1"/>
  <c r="I14" i="1" s="1"/>
  <c r="I13" i="1"/>
  <c r="G13" i="1"/>
  <c r="G12" i="1"/>
  <c r="I12" i="1" s="1"/>
  <c r="I11" i="1"/>
  <c r="G11" i="1"/>
  <c r="G10" i="1"/>
  <c r="I10" i="1" s="1"/>
  <c r="I9" i="1"/>
  <c r="G9" i="1"/>
  <c r="G8" i="1"/>
  <c r="I8" i="1" s="1"/>
  <c r="I7" i="1"/>
  <c r="G7" i="1"/>
  <c r="G6" i="1"/>
  <c r="I5" i="1"/>
  <c r="F65" i="4" l="1"/>
  <c r="H48" i="7"/>
  <c r="G483" i="1"/>
  <c r="I6" i="1"/>
  <c r="I483" i="1" s="1"/>
  <c r="F23" i="5"/>
  <c r="H14" i="6"/>
  <c r="H4" i="11"/>
  <c r="H8" i="11" s="1"/>
  <c r="F8" i="11"/>
  <c r="G19" i="2"/>
  <c r="I6" i="2"/>
  <c r="I19" i="2" s="1"/>
  <c r="F56" i="3"/>
  <c r="H3" i="3"/>
  <c r="H56" i="3" s="1"/>
  <c r="H11" i="8"/>
  <c r="H9" i="14"/>
  <c r="F5" i="16"/>
  <c r="H4" i="16"/>
  <c r="H5" i="16" s="1"/>
  <c r="I22" i="9"/>
  <c r="F22" i="9"/>
  <c r="F6" i="10"/>
  <c r="H7" i="13"/>
  <c r="H4" i="5"/>
  <c r="H23" i="5" s="1"/>
  <c r="F48" i="7"/>
  <c r="H8" i="15"/>
  <c r="H65" i="4"/>
  <c r="H6" i="10"/>
  <c r="F14" i="12"/>
  <c r="H3" i="17"/>
  <c r="H5" i="17" s="1"/>
  <c r="F7" i="13"/>
  <c r="F8" i="15"/>
</calcChain>
</file>

<file path=xl/sharedStrings.xml><?xml version="1.0" encoding="utf-8"?>
<sst xmlns="http://schemas.openxmlformats.org/spreadsheetml/2006/main" count="2147" uniqueCount="1112">
  <si>
    <t>PAKIET Nr 1  - LEKI GŁÓWNE/ 12 miesięcy</t>
  </si>
  <si>
    <t>LP</t>
  </si>
  <si>
    <t>Nazwa międzynarodowa</t>
  </si>
  <si>
    <t>Postać</t>
  </si>
  <si>
    <t>J.m.</t>
  </si>
  <si>
    <t>Ilość</t>
  </si>
  <si>
    <t>Cena jedn.netto w zł</t>
  </si>
  <si>
    <t>Wartość netto w zł</t>
  </si>
  <si>
    <t>VAT %</t>
  </si>
  <si>
    <t>Wartość brutto w zł</t>
  </si>
  <si>
    <t>Nazwa handlowa leku, dawka, postać, opakowanie</t>
  </si>
  <si>
    <t>0,1%Undecylenoamidopropyl betaine 0,1%Polyaminopropyl biguanidine,woda oczyszczona,AG</t>
  </si>
  <si>
    <t>roztwór</t>
  </si>
  <si>
    <t>350ml</t>
  </si>
  <si>
    <t>Acarbose   0,05 G</t>
  </si>
  <si>
    <t>tabletki</t>
  </si>
  <si>
    <t>op a 30szt</t>
  </si>
  <si>
    <t>Acarbose    0,1 G</t>
  </si>
  <si>
    <t>Acenocumarol    0,004G</t>
  </si>
  <si>
    <t>op a 60szt</t>
  </si>
  <si>
    <t>Acetylcysteine acid  0,6 G</t>
  </si>
  <si>
    <t>Tabl.mus..</t>
  </si>
  <si>
    <t>op a 10szt</t>
  </si>
  <si>
    <t>Acetylsalicylic acid 0,075 G</t>
  </si>
  <si>
    <t>tabl</t>
  </si>
  <si>
    <t>op a 60</t>
  </si>
  <si>
    <t>Acetylsalicylic acid  0,15 G</t>
  </si>
  <si>
    <t>Acetylsalicylic acid    0,33 G</t>
  </si>
  <si>
    <t>Tabl rozp</t>
  </si>
  <si>
    <t>op a 20szt</t>
  </si>
  <si>
    <t>Acid.ascorbicum,rutozyd,salicylamid</t>
  </si>
  <si>
    <t>Tabletki drażowane</t>
  </si>
  <si>
    <t>op a 40szt</t>
  </si>
  <si>
    <t>Acidum ascorbicum,Rutosidum</t>
  </si>
  <si>
    <t>Tabl.powl.</t>
  </si>
  <si>
    <t>op a 125szt</t>
  </si>
  <si>
    <t>Acidum salicylicum, flumetasonum</t>
  </si>
  <si>
    <t>Maść</t>
  </si>
  <si>
    <t>op a 15 g</t>
  </si>
  <si>
    <t>Alantoinum proszek</t>
  </si>
  <si>
    <t>proszek</t>
  </si>
  <si>
    <t>op a 100g</t>
  </si>
  <si>
    <t>Alfacalcidol 0,001mg</t>
  </si>
  <si>
    <t>kaps</t>
  </si>
  <si>
    <t>op a 100szt</t>
  </si>
  <si>
    <t>Alginiate AG optrunek 10x10cm</t>
  </si>
  <si>
    <t>plaster</t>
  </si>
  <si>
    <t xml:space="preserve">    op a 10Szt</t>
  </si>
  <si>
    <t>Allantoine  2%</t>
  </si>
  <si>
    <t xml:space="preserve"> op a  30 g</t>
  </si>
  <si>
    <t>Allopurinol   0,1 G</t>
  </si>
  <si>
    <t>op a 50szt</t>
  </si>
  <si>
    <t>Allopurinol      0,3 G</t>
  </si>
  <si>
    <t>Aloe extr.sicc.</t>
  </si>
  <si>
    <t xml:space="preserve"> op a 30szt</t>
  </si>
  <si>
    <t>Aloe pulv;belladonnae alkal;frangulae cort pulv;glycyrrhizae radix pulv(Alax)</t>
  </si>
  <si>
    <t>Aluminium acetotartrate</t>
  </si>
  <si>
    <t>op a 6szt</t>
  </si>
  <si>
    <t>żel</t>
  </si>
  <si>
    <t>op a 75 g</t>
  </si>
  <si>
    <t>Aluminium phosphate</t>
  </si>
  <si>
    <t>zawiesina</t>
  </si>
  <si>
    <t xml:space="preserve">  op a 250 g</t>
  </si>
  <si>
    <t>Amantadine 100mg</t>
  </si>
  <si>
    <t>Amantadine 200mg/500ml</t>
  </si>
  <si>
    <t>Roztw.do inf.</t>
  </si>
  <si>
    <t>op a 500ml</t>
  </si>
  <si>
    <t>Ambroxol       0,03g/5ml</t>
  </si>
  <si>
    <t>syrop</t>
  </si>
  <si>
    <t xml:space="preserve">  op a 120ml</t>
  </si>
  <si>
    <t>Amidochloridum+hydrochlorothiazid 5+50</t>
  </si>
  <si>
    <t>Amiodarone 200mg</t>
  </si>
  <si>
    <t>Amiodarone inj.            0,15g/3ml</t>
  </si>
  <si>
    <t>ampułki</t>
  </si>
  <si>
    <t xml:space="preserve">op a 5amp    </t>
  </si>
  <si>
    <t>Amlodipine                        0,005G</t>
  </si>
  <si>
    <t>Amlodipine                        0,01  G</t>
  </si>
  <si>
    <t>Antazoline inj.               0,1 G/2ml</t>
  </si>
  <si>
    <t>amp</t>
  </si>
  <si>
    <t>op a 10amp</t>
  </si>
  <si>
    <t>Aqua pro inj.                         5ml</t>
  </si>
  <si>
    <t>Arnica montana;callendula officinalis;esculosidum                        (Arcalen)</t>
  </si>
  <si>
    <t xml:space="preserve">  op a  30g</t>
  </si>
  <si>
    <t>Ascorbic acid                       0,2 G</t>
  </si>
  <si>
    <t>Ascorbic acid inj.     0,5G/5ml</t>
  </si>
  <si>
    <t>Atorvastatin     0,01 G</t>
  </si>
  <si>
    <t>Atorvastatin       0,02 G</t>
  </si>
  <si>
    <t>Atorvastatin       0,04 G</t>
  </si>
  <si>
    <t xml:space="preserve">Atropini sulphas   0,25mg          </t>
  </si>
  <si>
    <t>op a 20tabl</t>
  </si>
  <si>
    <t>Atropinum sulfuricum inj  0,001G/1ml</t>
  </si>
  <si>
    <t>Atropinum,ergotaminum,phenobarbit. 3Mg+0,1mg+20mg</t>
  </si>
  <si>
    <t>Baclofen       0,01 G</t>
  </si>
  <si>
    <t xml:space="preserve"> op a 50tabl</t>
  </si>
  <si>
    <t>Betahistine    0,024 G</t>
  </si>
  <si>
    <t>Betametasoni diprop.acid salic.</t>
  </si>
  <si>
    <t>płyn</t>
  </si>
  <si>
    <t>op a 30ml</t>
  </si>
  <si>
    <t>Bethamethasonum, clotrimazolum, gentamycinum</t>
  </si>
  <si>
    <t xml:space="preserve"> op a 15 g  </t>
  </si>
  <si>
    <t>Betaxolol      0,02  G</t>
  </si>
  <si>
    <t>Bezbiałkowy hydrolizat z krwi ciel¹t 4,15mg/G</t>
  </si>
  <si>
    <t xml:space="preserve">    op a 20 G</t>
  </si>
  <si>
    <t>Bilastine 0,020 g</t>
  </si>
  <si>
    <t>Biperideni lactas                               0,005 G/1ml</t>
  </si>
  <si>
    <t>op a 5amp</t>
  </si>
  <si>
    <t>Biperideni lactas     0,002 G</t>
  </si>
  <si>
    <t>Bisacodylum     0,01 G</t>
  </si>
  <si>
    <t>czopki</t>
  </si>
  <si>
    <t>op a 5szt</t>
  </si>
  <si>
    <t>Bisoprololum     0,005 G</t>
  </si>
  <si>
    <t xml:space="preserve"> Bisoprololi fumaras 5 mg = bisoprolol 4,24 mg Perindoprilum argininum 5 mg = perindoprilum 3,395 mg</t>
  </si>
  <si>
    <t>op a 30 tabl</t>
  </si>
  <si>
    <t>Bisoprololum    0,01 G</t>
  </si>
  <si>
    <t>Boric acid roztwór  3%</t>
  </si>
  <si>
    <t>op a 1 kg</t>
  </si>
  <si>
    <t xml:space="preserve">Bromhexine     0,008 G        </t>
  </si>
  <si>
    <t>Bromhexine  bez cukru smak miêtowy     0,004 G/5ml</t>
  </si>
  <si>
    <t xml:space="preserve"> op a 200 ml</t>
  </si>
  <si>
    <t>Bromocriptine 0,0025 G</t>
  </si>
  <si>
    <t>op a 30 szt</t>
  </si>
  <si>
    <t>Budesonid formoterol fumaras 160mcg+4,5mcg</t>
  </si>
  <si>
    <t>60d+inhal</t>
  </si>
  <si>
    <t>op a 60 d</t>
  </si>
  <si>
    <t>Budesonide                        0,2 mg</t>
  </si>
  <si>
    <t>kapsułki</t>
  </si>
  <si>
    <t>Budesonide              0,05mg/1daw</t>
  </si>
  <si>
    <t>aerozol</t>
  </si>
  <si>
    <t>op a 200 d</t>
  </si>
  <si>
    <t>Buspirone      0,005 G</t>
  </si>
  <si>
    <t>Buspirone     0,01 G</t>
  </si>
  <si>
    <t>Calcium Gluconat 1 g/10ml</t>
  </si>
  <si>
    <t>op a 10 amp</t>
  </si>
  <si>
    <t>Calcium carbonate  1 G=0,4Gwap</t>
  </si>
  <si>
    <t>Captoprilum         0,0125G</t>
  </si>
  <si>
    <t>Captoprilum 0,025 G</t>
  </si>
  <si>
    <t>Carbo</t>
  </si>
  <si>
    <t>Carbo med.,cynara scolymus,menth.ol.,raphanus sativum(rapacholin)</t>
  </si>
  <si>
    <t>Carvedilolum      0,00625 G</t>
  </si>
  <si>
    <t>Carvedilolum   0,0125  G</t>
  </si>
  <si>
    <t>Cetirizine      0,01 G</t>
  </si>
  <si>
    <t>Chlorhexidini hydrochl.,acid.ascorbic.</t>
  </si>
  <si>
    <t>op a 20szy</t>
  </si>
  <si>
    <t>Chloroquine    0,25 G</t>
  </si>
  <si>
    <t>Chlortalidone    0,05 G</t>
  </si>
  <si>
    <t>Choline salicylate</t>
  </si>
  <si>
    <t>krople</t>
  </si>
  <si>
    <t xml:space="preserve">    op a 10G</t>
  </si>
  <si>
    <t>Cilazapril       0,0005 G</t>
  </si>
  <si>
    <t>Cilazapril 2,5mg</t>
  </si>
  <si>
    <t>Cilostazolum                   0,1 G</t>
  </si>
  <si>
    <t>op a 28szt</t>
  </si>
  <si>
    <t>Ciprofloxacin 0,5mg/0,25ml</t>
  </si>
  <si>
    <t>Krople opht</t>
  </si>
  <si>
    <t>op a 15amp</t>
  </si>
  <si>
    <t>Citalopram      0,01 G</t>
  </si>
  <si>
    <t>Citalopram   0,02 G</t>
  </si>
  <si>
    <t xml:space="preserve">op a 28szt     </t>
  </si>
  <si>
    <t>Citalopram         0,04 G</t>
  </si>
  <si>
    <t>Clemastinum      0,001 G</t>
  </si>
  <si>
    <t>Clindamycin żel</t>
  </si>
  <si>
    <t>zel</t>
  </si>
  <si>
    <t>op a 30g</t>
  </si>
  <si>
    <t>Clobetasol       0,05%</t>
  </si>
  <si>
    <t xml:space="preserve"> op a 25 G</t>
  </si>
  <si>
    <t>Clobetasol    0,05%</t>
  </si>
  <si>
    <t>krem</t>
  </si>
  <si>
    <t xml:space="preserve"> op a 30 G</t>
  </si>
  <si>
    <t>Clopidogrel      0,075 G</t>
  </si>
  <si>
    <t xml:space="preserve">op a 28szt  </t>
  </si>
  <si>
    <t>Clotrimazole    0,1 G</t>
  </si>
  <si>
    <t>Tabl dopochw.</t>
  </si>
  <si>
    <t xml:space="preserve">Clotrimazole              1%     </t>
  </si>
  <si>
    <t xml:space="preserve"> op a 20 G</t>
  </si>
  <si>
    <t>Codeini phosphas sulfoguajacoli 15mg+300mg</t>
  </si>
  <si>
    <t>op a 16szt</t>
  </si>
  <si>
    <t>Colchicine 0,5 mg</t>
  </si>
  <si>
    <t>draż.</t>
  </si>
  <si>
    <t>Colecarciferol     1 G</t>
  </si>
  <si>
    <t>op a 30tabl</t>
  </si>
  <si>
    <t>Collagenasum</t>
  </si>
  <si>
    <t>op a 20 g</t>
  </si>
  <si>
    <t>Consolida regalis (delacet)</t>
  </si>
  <si>
    <t xml:space="preserve">  op a 100ml</t>
  </si>
  <si>
    <t>Crotamiton       10%</t>
  </si>
  <si>
    <t xml:space="preserve">   op a 40 G</t>
  </si>
  <si>
    <t>Crotamiton      10%</t>
  </si>
  <si>
    <t xml:space="preserve">   op a 100 G</t>
  </si>
  <si>
    <t>Cyanocobalamin        0,001G/2ml</t>
  </si>
  <si>
    <t>Cyanocobalaminum,lidocaini hydrochl.,pyridoxinum,thiaminum</t>
  </si>
  <si>
    <t>Injekcje 2ml</t>
  </si>
  <si>
    <t>(Dentosept ) Matricaria recutita + Quercus sp. + Salvia officinalis + Arnica montana + Acorus calamus + Mentha piperita + Thymus vulgaris</t>
  </si>
  <si>
    <t>(Dentosept A) Matricaria recutita + Quercus sp. + Salvia officinalis + Arnica montana + Acorus calamus + Mentha piperita + Thymus vulgaris + Benzocaine</t>
  </si>
  <si>
    <t xml:space="preserve">    op a 25g       </t>
  </si>
  <si>
    <t>Desmopressinum liofilizat 60mcg</t>
  </si>
  <si>
    <t>Roztw. doustny</t>
  </si>
  <si>
    <t>Dexamethasone          0,15mg/1ml</t>
  </si>
  <si>
    <t xml:space="preserve">op a 55ml=32,5 g   </t>
  </si>
  <si>
    <t>Dexamethasone sidium phosphate 0,004 G</t>
  </si>
  <si>
    <t>Dexamethasone 1 mg</t>
  </si>
  <si>
    <t>Dexamethasone sidium phosphate 0,004 G/1 ml</t>
  </si>
  <si>
    <t>Dexamethasonum,gentamycynum</t>
  </si>
  <si>
    <t xml:space="preserve"> op a 3 g</t>
  </si>
  <si>
    <t>Dexamethasonum,neomycini sulfas,polymyxini B sulfas</t>
  </si>
  <si>
    <t xml:space="preserve">  op a 5ml</t>
  </si>
  <si>
    <t>Dexamethasonum,neomycinum</t>
  </si>
  <si>
    <t>op a 30ml
16,25 g</t>
  </si>
  <si>
    <t>Dexpanthenolum         4,63%</t>
  </si>
  <si>
    <t xml:space="preserve">  op a 130 g</t>
  </si>
  <si>
    <t>Diclofenac                            0,1 G</t>
  </si>
  <si>
    <t xml:space="preserve">op a 20szt   </t>
  </si>
  <si>
    <t>Diclofenac                         0,1 G</t>
  </si>
  <si>
    <t>Diclofenac                    0,075 G</t>
  </si>
  <si>
    <t xml:space="preserve">op a 20szt     </t>
  </si>
  <si>
    <t>Diclofenac         0,075 G/3 ml</t>
  </si>
  <si>
    <t>Diclofenac         1 %</t>
  </si>
  <si>
    <t xml:space="preserve">  op a 100 G</t>
  </si>
  <si>
    <t>Diclofenac      0,1 %</t>
  </si>
  <si>
    <t xml:space="preserve">     op a 5 ml</t>
  </si>
  <si>
    <t>Digoxin 0,1mg</t>
  </si>
  <si>
    <t>Dihydroxyaluminium sodium carbonate                     0,34 G/5ml</t>
  </si>
  <si>
    <t xml:space="preserve"> op a 250 ml</t>
  </si>
  <si>
    <t>Dimenhydrinate                  0,05 G</t>
  </si>
  <si>
    <t>SIMETHICON 0,05mg</t>
  </si>
  <si>
    <t>Diosminum                         0,5 G</t>
  </si>
  <si>
    <t>Dipropionian betametazonu,gentamycyna</t>
  </si>
  <si>
    <t>maść</t>
  </si>
  <si>
    <t xml:space="preserve">     op a 30g</t>
  </si>
  <si>
    <t>Donepezil                          0,01 G</t>
  </si>
  <si>
    <t>Tabl uleg rozpadowi w j. ustnej</t>
  </si>
  <si>
    <t>Donepezil                        0,005 G</t>
  </si>
  <si>
    <t>Dopamine   4 %   0,2 G/5 ml</t>
  </si>
  <si>
    <t>Dorzolamid/timolol</t>
  </si>
  <si>
    <t xml:space="preserve">  op a 5 ml</t>
  </si>
  <si>
    <t>Dorzolamide  2 %</t>
  </si>
  <si>
    <t>Doxazosin  XL                 0,004 G</t>
  </si>
  <si>
    <t>Doxepin                           0,01   G</t>
  </si>
  <si>
    <t>Doxepin                           0,025 G</t>
  </si>
  <si>
    <t>Drotaverine                      0,04  G</t>
  </si>
  <si>
    <t>Drotaverine                      0,08  G</t>
  </si>
  <si>
    <t xml:space="preserve">Drotaverine                0,04 G/2 ml     </t>
  </si>
  <si>
    <t>Duloxetine                        0,03 G</t>
  </si>
  <si>
    <t>Duloxetine                        0,06 G</t>
  </si>
  <si>
    <t>Dexametasonum,neomycini sulfas,polimyxini B sulfas(Primadex)</t>
  </si>
  <si>
    <t xml:space="preserve">  op a   5ml</t>
  </si>
  <si>
    <t>Enalapril                          0,005 G</t>
  </si>
  <si>
    <t>Enalapril                          0,01   G</t>
  </si>
  <si>
    <t>Enalapril 20 mg</t>
  </si>
  <si>
    <t>Ephedrine                0,025G/1ml</t>
  </si>
  <si>
    <t xml:space="preserve">   op a  10szt</t>
  </si>
  <si>
    <t>Epinefrine inj. 0,1%  0,001G/1ml</t>
  </si>
  <si>
    <t>Eplerenone                       0,025 G</t>
  </si>
  <si>
    <t>Eplerenone                       0,05 G</t>
  </si>
  <si>
    <t xml:space="preserve"> op a   20szt</t>
  </si>
  <si>
    <t>Erytromycin Cyclocarbonate2,5%</t>
  </si>
  <si>
    <t>op a 30 g</t>
  </si>
  <si>
    <t>Etamsylate                        0,25 G</t>
  </si>
  <si>
    <t>Etamsylate  inj. 12,5% 0,25G/2ml</t>
  </si>
  <si>
    <t>Ethacridine                       0,1  G</t>
  </si>
  <si>
    <t>Ethacridine               0,5%</t>
  </si>
  <si>
    <t>Etilefrine     0,0075G/1ml</t>
  </si>
  <si>
    <t xml:space="preserve"> op a 15 G</t>
  </si>
  <si>
    <t>Fenofibrat 0,16 G</t>
  </si>
  <si>
    <t xml:space="preserve">Fenofibrate                          0,2  G        </t>
  </si>
  <si>
    <t>Fenofibrate                       0,267 G</t>
  </si>
  <si>
    <t>Fenoterol                  0,1mg/dawka</t>
  </si>
  <si>
    <t>op a 200dawek</t>
  </si>
  <si>
    <t>Ferrosi sulfas;acid folic. 80Mg+0,35mg</t>
  </si>
  <si>
    <t>Ferrous sulfate       0,105 G żelaza</t>
  </si>
  <si>
    <t>Fexofenadine                      0,12 G</t>
  </si>
  <si>
    <t>Fexofenadine                      0,18 G</t>
  </si>
  <si>
    <t>Finasteride                        0,005 G</t>
  </si>
  <si>
    <t>Fludrocortisone                0,01%</t>
  </si>
  <si>
    <t xml:space="preserve">   op a 3 G</t>
  </si>
  <si>
    <t>Flumetasoni pivalas,acidum salicylicum 0,2mg+30mg/G</t>
  </si>
  <si>
    <t>op a  15g</t>
  </si>
  <si>
    <t>Fluoxetine                           0,02 G</t>
  </si>
  <si>
    <t>Fluoxetine                          0,01 G</t>
  </si>
  <si>
    <t>Flupentixol                           3 MG</t>
  </si>
  <si>
    <t>Flupentixol                        0,5 MG</t>
  </si>
  <si>
    <t>Flupentixol        inj.0,02 G/1ml</t>
  </si>
  <si>
    <t>Fluticasone   0,005 %</t>
  </si>
  <si>
    <t>Fluticasone   0,05 %</t>
  </si>
  <si>
    <t>Fluticasone prop.0,05 w dawce bezfreonowej</t>
  </si>
  <si>
    <t>Aer + inh</t>
  </si>
  <si>
    <t>op a 120daw</t>
  </si>
  <si>
    <t>Fluticasone propionate      0,25</t>
  </si>
  <si>
    <t>dysk</t>
  </si>
  <si>
    <t>op a 60dawek</t>
  </si>
  <si>
    <t>Fluticasone propionate     0,25 mg</t>
  </si>
  <si>
    <t>op a 120szt</t>
  </si>
  <si>
    <t>Fluticasone propionate    0,125mg</t>
  </si>
  <si>
    <t>Fluticasoni propionas,Salmeterolum250mcg, 50mcg</t>
  </si>
  <si>
    <t xml:space="preserve">Proszek do inhalacji   </t>
  </si>
  <si>
    <t xml:space="preserve">  op a 60dawek</t>
  </si>
  <si>
    <t xml:space="preserve">Fluvoxamine                      0,05  G       </t>
  </si>
  <si>
    <t xml:space="preserve">Folic acid                          0,005 G       </t>
  </si>
  <si>
    <t>Folic acid                          0,015 G</t>
  </si>
  <si>
    <t>Formoterol                      0,012 mg</t>
  </si>
  <si>
    <t>kaps+inhal</t>
  </si>
  <si>
    <t>Furosemide                         0,04 G</t>
  </si>
  <si>
    <t>Furosemide                  0,02 G/2ml</t>
  </si>
  <si>
    <t>Gliceroli trinitras 1mg/ml</t>
  </si>
  <si>
    <t>Glicerolum</t>
  </si>
  <si>
    <t>Czopki 2g</t>
  </si>
  <si>
    <t>Gliclazide                           0,03 G</t>
  </si>
  <si>
    <t>Gliclazide                           0,06 G</t>
  </si>
  <si>
    <t>Tabl o przedł. uwalnianiu</t>
  </si>
  <si>
    <t>Glimepiride                      0,001 G</t>
  </si>
  <si>
    <t>Glimepiride                      0,002 G</t>
  </si>
  <si>
    <t>Glimepiride                      0,003 G</t>
  </si>
  <si>
    <t>Glimepiride                      0,004 G</t>
  </si>
  <si>
    <t>Glucosum            20 %  /10ml</t>
  </si>
  <si>
    <t>Glucosum            40 % /10 ml</t>
  </si>
  <si>
    <t>Gluosum subst</t>
  </si>
  <si>
    <t>op a 75g</t>
  </si>
  <si>
    <t>Glyceryl trinitrate          0,4mg/dawka</t>
  </si>
  <si>
    <t>op a 200 dawek</t>
  </si>
  <si>
    <t>Glycopyrronium bromide 0,044mg</t>
  </si>
  <si>
    <t>Opatrunek Hydrocoloidowy (Granuflex) 10x10</t>
  </si>
  <si>
    <t>opatrunek</t>
  </si>
  <si>
    <t>Gramicidinum;fludrocortisoni acetas;neomycinum(dicortineff)</t>
  </si>
  <si>
    <t>Matricariae extractum spissum,Belladonnae radicis extractum spissum,Extractum compositum spissum (4:1) ex: Cytisi scoparii herba, Hippocastani cortice, Tormentillae rhizomate, Millefolii herba, [ekstrahent: etanol 40% (V/V)], Benzocainum</t>
  </si>
  <si>
    <t>op a 12 szt</t>
  </si>
  <si>
    <t>Heparinum 250jm/1g</t>
  </si>
  <si>
    <t>op a 35g</t>
  </si>
  <si>
    <t>Hialuronic acid</t>
  </si>
  <si>
    <t xml:space="preserve">  op a 10ml</t>
  </si>
  <si>
    <t>Hippocostani seminis extractum siccum,rutosidum,aesculinum</t>
  </si>
  <si>
    <t>Hydrochlorothiazide        0,025 G</t>
  </si>
  <si>
    <t>Oop a p/3 0sztop a</t>
  </si>
  <si>
    <t>Hydrocortisone 0,02 G</t>
  </si>
  <si>
    <t>op a 20 szt</t>
  </si>
  <si>
    <t>Hydrocortisone                   0,1  G</t>
  </si>
  <si>
    <t>fiol+rozp</t>
  </si>
  <si>
    <t>op a 5fiol</t>
  </si>
  <si>
    <t>Hydrocortisone      0,1 %</t>
  </si>
  <si>
    <t xml:space="preserve">  op a 15 G          </t>
  </si>
  <si>
    <t xml:space="preserve">   op a 15 G</t>
  </si>
  <si>
    <t>Hydrocortisone  lotion        0,1%</t>
  </si>
  <si>
    <t xml:space="preserve"> op a  20ml</t>
  </si>
  <si>
    <t>Hydrocortisone 1%</t>
  </si>
  <si>
    <t xml:space="preserve">   op a  15 G</t>
  </si>
  <si>
    <t>Hydrocortisoni acetas+oxytetracyc.hydrochl.+polimyxin B</t>
  </si>
  <si>
    <t>op a 5ml</t>
  </si>
  <si>
    <t>Hydroxyzine       0,01 G/5ml</t>
  </si>
  <si>
    <t>Hydroxyzine       0,1 G/5ml</t>
  </si>
  <si>
    <t>Hypromellose  0,0032G/1ml</t>
  </si>
  <si>
    <t>Krople /oc</t>
  </si>
  <si>
    <t xml:space="preserve">  op a  10ml</t>
  </si>
  <si>
    <t>Ibandronic acid                   0,15 G</t>
  </si>
  <si>
    <t>op a 1szt</t>
  </si>
  <si>
    <t>Ibuprofen                              0,2 G</t>
  </si>
  <si>
    <t>Indapamide                     0,0025 G</t>
  </si>
  <si>
    <t>Insulin aspart(Novomix 50 penfil)300jm/3ml</t>
  </si>
  <si>
    <t>wkład</t>
  </si>
  <si>
    <t>op a 10 wkł</t>
  </si>
  <si>
    <t>Insulin aspart(Novomix 30 penfil)300jm/3ml</t>
  </si>
  <si>
    <t>Insulin lispro (humalog mix25)300jm/3ml</t>
  </si>
  <si>
    <t>op a 5wk³</t>
  </si>
  <si>
    <t>Insulin lispro(humalog )300jm/3ml</t>
  </si>
  <si>
    <t>Insulin(Mixtard 30penfil)300jm/3ml</t>
  </si>
  <si>
    <t>op a 5wkładów</t>
  </si>
  <si>
    <t>Insulinum humanum (Gensulin N)inj 300jm/3ml długodz.</t>
  </si>
  <si>
    <t>Insulinum humanum isophanum(Gensulin M30)100jm30/70 1ml/100jm</t>
  </si>
  <si>
    <t>Insulinum humanum isophanum(Gensulin M50)100jm30/70 1ml/100jm</t>
  </si>
  <si>
    <t>Insulinum humanum(Gensulin R) inj 300jm/3ml krótkodz.</t>
  </si>
  <si>
    <t>Insulin (POLHUMIN MIX-5 INJ. 300 J.M./3 ML)</t>
  </si>
  <si>
    <t>Ipratropinum bromide  0,25mg/ml</t>
  </si>
  <si>
    <t xml:space="preserve">  op a 20 ml</t>
  </si>
  <si>
    <t>Ipratropinum bromide 0,02mg/dawka</t>
  </si>
  <si>
    <t>Isosorbide mononitrate     0,06G</t>
  </si>
  <si>
    <t>Kalii chloridum,natrii chloridum,(płyn Ringera)</t>
  </si>
  <si>
    <t xml:space="preserve"> Inj.</t>
  </si>
  <si>
    <t xml:space="preserve">  op a  500ml</t>
  </si>
  <si>
    <t>Ketoprofen                        0,05 G</t>
  </si>
  <si>
    <t>Ketoprofen                        0,1 G</t>
  </si>
  <si>
    <t>Ketoprofen            2,5 %</t>
  </si>
  <si>
    <t xml:space="preserve"> op a 100 G</t>
  </si>
  <si>
    <t>Ketoprofen       inj.   0,1 G/2ml</t>
  </si>
  <si>
    <t xml:space="preserve">Lacidipine                         0,004 G  </t>
  </si>
  <si>
    <t>Lactobacillus rhamnosus</t>
  </si>
  <si>
    <t>Lactulosum               10 G/15ml</t>
  </si>
  <si>
    <t xml:space="preserve"> op a 500ml</t>
  </si>
  <si>
    <t>Lercandipine                      0,01 G</t>
  </si>
  <si>
    <t>Levocetrizine 0,005G</t>
  </si>
  <si>
    <t>oop  ap a  Op/28szt</t>
  </si>
  <si>
    <t>Levodopum,carbidopum 250+25mg</t>
  </si>
  <si>
    <t>Levomepromazine 0,025g</t>
  </si>
  <si>
    <t>Levomepromazine 0,025g/1ml</t>
  </si>
  <si>
    <t>Levothyroxine                 0,025mg</t>
  </si>
  <si>
    <t>Levothyroxine                 0,075mg</t>
  </si>
  <si>
    <t>Levothyroxine                 0,100mg</t>
  </si>
  <si>
    <t>Levothyroxine                 0,125mg</t>
  </si>
  <si>
    <t>Lidocaine                2%</t>
  </si>
  <si>
    <t>op a 30g tubka z kaniul¹</t>
  </si>
  <si>
    <t>Lidocaine        inj.   2%0,04 g/2ml</t>
  </si>
  <si>
    <t>Lidocaini hydrochl.2%;chlorhexidine dihydrochloride 0,5%(cathejell</t>
  </si>
  <si>
    <t>op a   8,5g</t>
  </si>
  <si>
    <t>Linagliptin 5 mg</t>
  </si>
  <si>
    <t>op a 28</t>
  </si>
  <si>
    <t>Lisinopril                         0,005 g</t>
  </si>
  <si>
    <t>Lisinopril                         0,010 g</t>
  </si>
  <si>
    <t>Loperamide                     0,020 g</t>
  </si>
  <si>
    <t>Loratadine                       0,010 g</t>
  </si>
  <si>
    <t>Losartan                          0,050 g</t>
  </si>
  <si>
    <t>Losartanum kalic. Hydrochloroth.</t>
  </si>
  <si>
    <t>Macrogolum prosz.</t>
  </si>
  <si>
    <t>sasz</t>
  </si>
  <si>
    <t>op a4sasz</t>
  </si>
  <si>
    <t>Magnesii hydroaspartas,kalii hydroaspartas</t>
  </si>
  <si>
    <t>Magnesium hydroasp.+pirydoxini h/chlor.</t>
  </si>
  <si>
    <t>Magnesium hydroaspartate 0,5 g=0,034 g magnezu</t>
  </si>
  <si>
    <t>Magnesium sulfuricum 200mg/ml</t>
  </si>
  <si>
    <t>op a 10 amp/10ml</t>
  </si>
  <si>
    <t xml:space="preserve">Mannitol                     inj.20%    </t>
  </si>
  <si>
    <t xml:space="preserve"> fl</t>
  </si>
  <si>
    <t xml:space="preserve"> op a 250ml</t>
  </si>
  <si>
    <t>Maxifloxacin 0,5%</t>
  </si>
  <si>
    <t>Mebeverine                        0,135 g</t>
  </si>
  <si>
    <t>Mediderm</t>
  </si>
  <si>
    <t xml:space="preserve">  op a 1kg</t>
  </si>
  <si>
    <t>Mefenamic acid                 0,25 g</t>
  </si>
  <si>
    <t>Meloxicam                      0,015 g</t>
  </si>
  <si>
    <t>Meloxicam 0,0075 G</t>
  </si>
  <si>
    <t>Menthae piperite tinctura</t>
  </si>
  <si>
    <t>Mentholi,methylum salicylicum</t>
  </si>
  <si>
    <t>balsam</t>
  </si>
  <si>
    <t xml:space="preserve">   op a  30g</t>
  </si>
  <si>
    <t>Mesalasinum 500</t>
  </si>
  <si>
    <t>Metamizole                        0,500g</t>
  </si>
  <si>
    <t>Metamizole                 inj. 1 g/2ml</t>
  </si>
  <si>
    <t>Metamizole 2,5 g/5ml</t>
  </si>
  <si>
    <t>Metformin                         0,500 g</t>
  </si>
  <si>
    <t>Metformin                         0,850 g</t>
  </si>
  <si>
    <t>Metformin                         1 g</t>
  </si>
  <si>
    <t>Metformin o przedł.uw.    0,500 g</t>
  </si>
  <si>
    <t>Metformin o przedł.uw.    0,750 g</t>
  </si>
  <si>
    <t>Methoclopramide              0,010 g</t>
  </si>
  <si>
    <t>Methylprednisolone          0,004 g</t>
  </si>
  <si>
    <t>Methylprednisolone aceponate 0,1%</t>
  </si>
  <si>
    <t xml:space="preserve">Metoclopramide      inj. 0,01g/2ml     </t>
  </si>
  <si>
    <t xml:space="preserve">op a 5amp     </t>
  </si>
  <si>
    <t>Metoprolol                          0,05g</t>
  </si>
  <si>
    <t>Metoprolol                     0,0475 g bursztynianu=0,05gwinianu</t>
  </si>
  <si>
    <t>Metoprolol            inj. 0,005g/5ml</t>
  </si>
  <si>
    <t xml:space="preserve">Metoprolol    ZOK              0,1 g                  </t>
  </si>
  <si>
    <t>Metylprednisolone 0,04g/ml</t>
  </si>
  <si>
    <t>op a 1amp</t>
  </si>
  <si>
    <t>Molsidomine                      0,002g</t>
  </si>
  <si>
    <t>Mometasone                       0,1%</t>
  </si>
  <si>
    <t>Mometasone furoas 0,1%</t>
  </si>
  <si>
    <t>op a 20 ml</t>
  </si>
  <si>
    <t>Montelukast                       0,01 g</t>
  </si>
  <si>
    <t xml:space="preserve">op a 28szt    </t>
  </si>
  <si>
    <t>Moxifloxacin                    0,5%</t>
  </si>
  <si>
    <t xml:space="preserve"> op a   5ml</t>
  </si>
  <si>
    <t>N ifuroxazide                      0,100g</t>
  </si>
  <si>
    <t>op a 24szt</t>
  </si>
  <si>
    <t>Naloxone                    0,4mg/1ml</t>
  </si>
  <si>
    <t>Naproxen                             1,2%</t>
  </si>
  <si>
    <t>op a 50 g</t>
  </si>
  <si>
    <t>Naproxen                             10%</t>
  </si>
  <si>
    <t>Naproxen sodium 550mg</t>
  </si>
  <si>
    <t>Natrii docusas;calendula oficinalis(Antotalgin)</t>
  </si>
  <si>
    <t xml:space="preserve"> op a  15g</t>
  </si>
  <si>
    <t>Natrii hydrocarb.+natrii chlorid.+natr.hydrophosphas anhydr.+natr.sulf.anhydr.+kalii hydroc.</t>
  </si>
  <si>
    <t>Tabl.mus.</t>
  </si>
  <si>
    <t>Natrium chloridum 10% a 10ml/polietyl.</t>
  </si>
  <si>
    <t>op a 100amp</t>
  </si>
  <si>
    <t>Natrium hydrocarb.8,4mg/ml</t>
  </si>
  <si>
    <t>Neostigmimu,0,5mg/ml</t>
  </si>
  <si>
    <t>op a 6amp</t>
  </si>
  <si>
    <t>Nebivolol                          0,005 g</t>
  </si>
  <si>
    <t>Nicergoline                         0,010g</t>
  </si>
  <si>
    <t>Nicergoline                         0,030g</t>
  </si>
  <si>
    <t>Nicotinamid                        0,050g</t>
  </si>
  <si>
    <t>Nicotinamid                        0,200g</t>
  </si>
  <si>
    <t>Nimesulide                         0,100g</t>
  </si>
  <si>
    <t>op a 30szt/2g</t>
  </si>
  <si>
    <t>Norepinefrine              0,004g/4ml</t>
  </si>
  <si>
    <t>Omeprazole                      0,020 g</t>
  </si>
  <si>
    <t>Omeprazole                      0,040 g</t>
  </si>
  <si>
    <t>kapusłki</t>
  </si>
  <si>
    <t>ORNITHINE ASPARTATE</t>
  </si>
  <si>
    <t>koncentrat do sporządzania roztworu do infuzji 5 g/10ml</t>
  </si>
  <si>
    <t>op a 10 AMP</t>
  </si>
  <si>
    <t>Omeprazole 0,04 G</t>
  </si>
  <si>
    <t>fiol</t>
  </si>
  <si>
    <t>op a   1szt</t>
  </si>
  <si>
    <t>Opatrunek hydrocoloidowy Pektyna, karboksymetyloceluloza sodowa</t>
  </si>
  <si>
    <t>op a 15g</t>
  </si>
  <si>
    <t>Opipramol                        0,050 g</t>
  </si>
  <si>
    <t>Osseinum hydrox. Comp 830mg</t>
  </si>
  <si>
    <t>Oxybutynin                       0,005 g</t>
  </si>
  <si>
    <t>Pancreatinum 10000jm</t>
  </si>
  <si>
    <t>op a 50amp</t>
  </si>
  <si>
    <t>Pancreatinum 25.000jm</t>
  </si>
  <si>
    <t>Pantoprazole                     0,020 g</t>
  </si>
  <si>
    <t>Pantoprazole                     0,040 g</t>
  </si>
  <si>
    <t>Papaverine 0,04G/2ml</t>
  </si>
  <si>
    <t>Paracetamol                      0,500 g</t>
  </si>
  <si>
    <t>Paracetamol roztw.do inf. 0,01g/ml</t>
  </si>
  <si>
    <t>fl</t>
  </si>
  <si>
    <t xml:space="preserve"> op a 50 ml</t>
  </si>
  <si>
    <t>Pentoxifilinum 300mg/15ml</t>
  </si>
  <si>
    <t>Pentoxifylline                   0,400 g</t>
  </si>
  <si>
    <t>Pentoxifylline                   0,600g</t>
  </si>
  <si>
    <t>PERMETHRINUM 5%</t>
  </si>
  <si>
    <t>PERMETHRIN 1%</t>
  </si>
  <si>
    <t>szampon</t>
  </si>
  <si>
    <t xml:space="preserve">  op a 50 ml</t>
  </si>
  <si>
    <t>Phenylbutasone 0,25g</t>
  </si>
  <si>
    <t>Phospholipidum essentiale(esselif forte)</t>
  </si>
  <si>
    <t>Piracetam                          0,800 g</t>
  </si>
  <si>
    <t>Piracetam                          1,200 g</t>
  </si>
  <si>
    <t>Piracetam            20 % inj 1g/5ml</t>
  </si>
  <si>
    <t>op a 12amp</t>
  </si>
  <si>
    <t>Płyn kontrolny do spr.glukometru GlucoDr</t>
  </si>
  <si>
    <t>op a 2x4ml</t>
  </si>
  <si>
    <t>Potassium chloride 0,75g=0,391g</t>
  </si>
  <si>
    <t>Potassium chloride inj.   15%   1,5g/10ml</t>
  </si>
  <si>
    <t>Povidonum iodatum75mg/ml</t>
  </si>
  <si>
    <t>op a 1000ml</t>
  </si>
  <si>
    <t>Prednisone                        0,005 g</t>
  </si>
  <si>
    <t>Prednisone                        0,020 g</t>
  </si>
  <si>
    <t>Pregabalin                         0,075 g</t>
  </si>
  <si>
    <t>op a 56szt</t>
  </si>
  <si>
    <t>Pregabalin 150mg</t>
  </si>
  <si>
    <t>Preparat do zmiękczania i usuwania woskowiny w uszach</t>
  </si>
  <si>
    <t>amp.2ml</t>
  </si>
  <si>
    <t xml:space="preserve">Primidone                         0,250 g  </t>
  </si>
  <si>
    <t>Promethazine                    0,025 g</t>
  </si>
  <si>
    <t>Propranolol                       0,010 g</t>
  </si>
  <si>
    <t>Propranolol                       0,040 g</t>
  </si>
  <si>
    <t>Quentiapine                       0,100g</t>
  </si>
  <si>
    <t>Quentiapine  0,200g</t>
  </si>
  <si>
    <t>Quetiapine                         0,025 g</t>
  </si>
  <si>
    <t xml:space="preserve">Quetiapine   o przedł.uw   0,050 g                     </t>
  </si>
  <si>
    <t>Quetiapine  o przedł.uw    0,300 g</t>
  </si>
  <si>
    <t>Quetiapine o przedł.uw.               0,400 g</t>
  </si>
  <si>
    <t>Quetiapine o zw.uwal.                        0,200 g</t>
  </si>
  <si>
    <t>Retinolum,tokoferolum</t>
  </si>
  <si>
    <t>Riboflavin                        0,003 g</t>
  </si>
  <si>
    <t>Ropinirole 1mg</t>
  </si>
  <si>
    <t>op a 21szt</t>
  </si>
  <si>
    <t>Ropinirole 2mg o przed³ uw.</t>
  </si>
  <si>
    <t>Ropinirole 8mg  o przed³.uw.</t>
  </si>
  <si>
    <t>Rosuvastatin                     0,01 g</t>
  </si>
  <si>
    <t>Rosuvastatin                     0,02 g</t>
  </si>
  <si>
    <t>Rosuvastatin                     0,04g</t>
  </si>
  <si>
    <t>Rupatadine                       0,010 g</t>
  </si>
  <si>
    <t>Ruscus aculeatus L,hesperidinum,acid.ascorbicum
150mg+150mg+100mg</t>
  </si>
  <si>
    <t xml:space="preserve">Salbutamol     </t>
  </si>
  <si>
    <t>Salbutamol      inj.      0,5 mg/1ml</t>
  </si>
  <si>
    <t>Salicylamid,rutosid,ascorbic acid(Scorbolamid)</t>
  </si>
  <si>
    <t>op a 40</t>
  </si>
  <si>
    <t>Salmeterol 0,05 mg</t>
  </si>
  <si>
    <t>Salmeterol 0,05 mg w dawce</t>
  </si>
  <si>
    <t>op a 60 dawek</t>
  </si>
  <si>
    <t>Salmeterol 0,05 mg/daw</t>
  </si>
  <si>
    <t>aer</t>
  </si>
  <si>
    <t>Sertindole 12 mg</t>
  </si>
  <si>
    <t>Sertindole 16 mg</t>
  </si>
  <si>
    <t>Sertindole 4 mg</t>
  </si>
  <si>
    <t>Sotalol 0,08 G</t>
  </si>
  <si>
    <t>Silibinin                             0,035 g</t>
  </si>
  <si>
    <t xml:space="preserve">Silver sulfathiazole             2%                   </t>
  </si>
  <si>
    <t xml:space="preserve"> op a 40 g</t>
  </si>
  <si>
    <t>Simvastatin                        0,010 g</t>
  </si>
  <si>
    <t>Simvastatin                        0,020 g</t>
  </si>
  <si>
    <t>Sitagliptin 100mg</t>
  </si>
  <si>
    <t>Sodium bicarbonate 8,4 % inj.</t>
  </si>
  <si>
    <t>op a 10amp/20ml</t>
  </si>
  <si>
    <t>Sodium tetraborate    20 %</t>
  </si>
  <si>
    <t xml:space="preserve"> op a  10 g</t>
  </si>
  <si>
    <t>Solifenacin 10 mg</t>
  </si>
  <si>
    <t>Solifenacin 5 mg</t>
  </si>
  <si>
    <t>Soludexide</t>
  </si>
  <si>
    <t>Spironolacton                   0,025 g</t>
  </si>
  <si>
    <t>Spironolacton                   0,100 g</t>
  </si>
  <si>
    <t>Spirytus salicylowy 2%</t>
  </si>
  <si>
    <t>op a 100ml</t>
  </si>
  <si>
    <t>Sulfacetamide            10 %/0,5ml</t>
  </si>
  <si>
    <t>minimusy</t>
  </si>
  <si>
    <t>op a 12szt</t>
  </si>
  <si>
    <t>Sulfasalazine EN 500mg</t>
  </si>
  <si>
    <t>Sumatriptan 0,05 g</t>
  </si>
  <si>
    <t xml:space="preserve">Tamsulosin   o przedłuw. 0,4mg                    </t>
  </si>
  <si>
    <t>Tannine albuminate          0,500 g</t>
  </si>
  <si>
    <t xml:space="preserve">Telmisartan                       0,040 g    </t>
  </si>
  <si>
    <t>Telmisartan                       0,080 g</t>
  </si>
  <si>
    <t>Test ciążowy płytkowy z moczu</t>
  </si>
  <si>
    <t>Test do bad. Poziomu glukozy we krwi do Glukometrów GlucoDr Auto</t>
  </si>
  <si>
    <t>paski</t>
  </si>
  <si>
    <t>Tetanus vaccine 40jm/0,5ml</t>
  </si>
  <si>
    <t xml:space="preserve">Theophylline  o przedł. uw. 0,25 g                    </t>
  </si>
  <si>
    <t>Theophylline 0,15 G o przedł.uw.</t>
  </si>
  <si>
    <t>Theophylline o przedł. uw  0,30 g</t>
  </si>
  <si>
    <t>Theophyllinum</t>
  </si>
  <si>
    <t>injekcje</t>
  </si>
  <si>
    <t>op a 250ml</t>
  </si>
  <si>
    <t>Thiamazole                        0,005 g</t>
  </si>
  <si>
    <t>Thiamine                           0,025 g</t>
  </si>
  <si>
    <t>Thiamine 0,05g/ml</t>
  </si>
  <si>
    <t>Thiamini hydrochloridum,piridoxini hydrochloridum,cyanocobalaminum</t>
  </si>
  <si>
    <t>Thiethylperazine               0,0065g</t>
  </si>
  <si>
    <t>THIOCOLCHICOSIDE 0,008G</t>
  </si>
  <si>
    <t>op a 14szt</t>
  </si>
  <si>
    <t>Thiethylperazine  0,065 g/1ml inj</t>
  </si>
  <si>
    <t>Thymolol travoprost do oczu</t>
  </si>
  <si>
    <t>op a   2,5 ml</t>
  </si>
  <si>
    <t>Timonacic 0,1g</t>
  </si>
  <si>
    <t>Tinct.convall.,valer.,crataegi,extr.colae fl,coffein,ethanol</t>
  </si>
  <si>
    <t xml:space="preserve"> op a   40 g</t>
  </si>
  <si>
    <t>Tiotropium bromide       0,018mg</t>
  </si>
  <si>
    <t>op a 90szt</t>
  </si>
  <si>
    <t>Tizanidine                      0,006 g</t>
  </si>
  <si>
    <t>Tizanidine 0,004g</t>
  </si>
  <si>
    <t>Tobramycinum, dexamethasonum</t>
  </si>
  <si>
    <t>op a 5 ml</t>
  </si>
  <si>
    <t>Tolperisone                    0,050 g</t>
  </si>
  <si>
    <t>Tolperisone                    0,150 g</t>
  </si>
  <si>
    <t>Tolterodine tartars             0,002 g</t>
  </si>
  <si>
    <t>Torasemide                        0,005 g</t>
  </si>
  <si>
    <t>Torasemide                        0,020 g</t>
  </si>
  <si>
    <t>Tramadol                           0,050 g</t>
  </si>
  <si>
    <t>Tramadol                           0,100 g</t>
  </si>
  <si>
    <t>Tramadol 75mg+paracet.325</t>
  </si>
  <si>
    <t>Tramadoli hydrochloricum;paracetamoli 37,5mg+325mg</t>
  </si>
  <si>
    <t xml:space="preserve">Tranexamic acid inj.    0,5g/5ml     </t>
  </si>
  <si>
    <t>Tranexamid acid 0,5 g</t>
  </si>
  <si>
    <t>Trimebutini maleas(Ircolon)0,1g</t>
  </si>
  <si>
    <t>Tropicamide            1%</t>
  </si>
  <si>
    <t>op a   5ml</t>
  </si>
  <si>
    <t>Troxerutin 2%</t>
  </si>
  <si>
    <t xml:space="preserve">  op a 30 G</t>
  </si>
  <si>
    <t>Valsartan                           0,080 g</t>
  </si>
  <si>
    <t xml:space="preserve">Valsartan                           0,160 g   </t>
  </si>
  <si>
    <t>Varfarin                             0,005 g</t>
  </si>
  <si>
    <t>Vinpocetine                       0,005 g</t>
  </si>
  <si>
    <t xml:space="preserve">Vitaminum B 1;B2;B6                                    </t>
  </si>
  <si>
    <t>Xylometazoline          0,1 %</t>
  </si>
  <si>
    <t xml:space="preserve">   op a 10ml</t>
  </si>
  <si>
    <t>Zestaw witamin i minerałów dla kobiet</t>
  </si>
  <si>
    <t>Ziprasidone                       0,080 g</t>
  </si>
  <si>
    <t>Ziprasidone 40 mg</t>
  </si>
  <si>
    <t>Zuclopenthixol                  0,010 g</t>
  </si>
  <si>
    <t>Zuclopenthixol            0,2g/1ml</t>
  </si>
  <si>
    <t xml:space="preserve">Zuclopenthxol               0,05g/1ml  </t>
  </si>
  <si>
    <t>Zuclopentixol                    0,025 g</t>
  </si>
  <si>
    <t>Calcii dobesilas 0,5g</t>
  </si>
  <si>
    <t xml:space="preserve"> Phytomenadionum 0,01g/ml</t>
  </si>
  <si>
    <t>ORNITHINE ASPARTATE 5g/10ML</t>
  </si>
  <si>
    <t>Alantoinum, Dexpanthenolum</t>
  </si>
  <si>
    <t>Op/35 G</t>
  </si>
  <si>
    <t>Aloe Capensis, Frangule cortis, tabletki</t>
  </si>
  <si>
    <t>op/20 Tabl</t>
  </si>
  <si>
    <t>Extractum Arnice, Calendule, Hippocastani maść</t>
  </si>
  <si>
    <t>op/30 G</t>
  </si>
  <si>
    <t>Bacitracinum+Neomecynum 250ju+5mg/G</t>
  </si>
  <si>
    <t>Op 20 g</t>
  </si>
  <si>
    <t>Delphini Consolidae  Tinct. P/insektom</t>
  </si>
  <si>
    <t>op/100g</t>
  </si>
  <si>
    <t>Phospholipidum 300mg kaps.</t>
  </si>
  <si>
    <t>op/50kaps</t>
  </si>
  <si>
    <t>Achillea millef, Aesculus hippocast., Atropa bellad., Benzocainum, Chamomilla recuttita, Potentilla tormentilla czopki</t>
  </si>
  <si>
    <t>op/12czop.</t>
  </si>
  <si>
    <t>Tinct. : Vallerianae + Menthae + Amarae + Intr. Hyperici a 25,0 części</t>
  </si>
  <si>
    <t>Ammonii Bituminosilfonas maść</t>
  </si>
  <si>
    <t>op/20G</t>
  </si>
  <si>
    <t>Dexamethasonum + Neomycini Sulfas + Polimyxini B Sulfas</t>
  </si>
  <si>
    <t>op/5ml</t>
  </si>
  <si>
    <t>Parafinum Liqudum + Cetomacrogol 1000-emolient</t>
  </si>
  <si>
    <t>op/1000g</t>
  </si>
  <si>
    <t>Kora Kruszyny 20g + Liść senesu 10g + Owoc kminku 35g + Owoc bzu czarnego 18g + Liść mięty pieprzowej 17g</t>
  </si>
  <si>
    <t>saszetki</t>
  </si>
  <si>
    <t>20tor a 2g/op.</t>
  </si>
  <si>
    <t>Hydrocortisoni acetas + Oxytetracyclinum aer.</t>
  </si>
  <si>
    <t>55ml = 32,25 g</t>
  </si>
  <si>
    <t>Hydrocortisonum + Natamycinum + Neomycinum maść</t>
  </si>
  <si>
    <t>Op/15 g</t>
  </si>
  <si>
    <t>Natrii dihydrophosphas + Natrii hydrophosphas roztwór</t>
  </si>
  <si>
    <t>1 pojemnik</t>
  </si>
  <si>
    <t>Cholini salicylas + Cetalkonii chloridum żel</t>
  </si>
  <si>
    <t>op/10g</t>
  </si>
  <si>
    <t>Pini extract. Fluidum + foeniculi tinct. + codein syrop</t>
  </si>
  <si>
    <t>op/125g</t>
  </si>
  <si>
    <t>Naphazolini nitras + sulfathiazolum zaw/krople</t>
  </si>
  <si>
    <t>20g</t>
  </si>
  <si>
    <t>Amiloridum + Hydrochlorothiazidum 5mg + 50mg</t>
  </si>
  <si>
    <t>op/50tabl.</t>
  </si>
  <si>
    <t>Hippocastani seminis extr. Sicc. + rutosidum drażetki</t>
  </si>
  <si>
    <t>Op/20</t>
  </si>
  <si>
    <t>Vit. A+E (2500j.m + 200mg) kapsułki</t>
  </si>
  <si>
    <t>Op/30</t>
  </si>
  <si>
    <t>Waselinum Album</t>
  </si>
  <si>
    <t>op/500g</t>
  </si>
  <si>
    <t>Diosmectil saszetki</t>
  </si>
  <si>
    <t>saszet</t>
  </si>
  <si>
    <t>Anthodium chamomillae fix</t>
  </si>
  <si>
    <t>op/20tor</t>
  </si>
  <si>
    <t>Igła do Novopena</t>
  </si>
  <si>
    <t>sztuki</t>
  </si>
  <si>
    <t>op/7szt</t>
  </si>
  <si>
    <t>Folium melisae fix</t>
  </si>
  <si>
    <t xml:space="preserve"> Radix Valerianae 40% Anthodium Chamomillae 10% Herba Millefolii 20% Herba Menthae piperitae 15% Herba Melissae 15%</t>
  </si>
  <si>
    <t>Folium menthae fix</t>
  </si>
  <si>
    <t>Folium salviae fix</t>
  </si>
  <si>
    <t>Pianka myjąco pielęgnacyjna</t>
  </si>
  <si>
    <t>pianka</t>
  </si>
  <si>
    <t>Zinc oxide + lanolin + paraf krem</t>
  </si>
  <si>
    <t>op/250g</t>
  </si>
  <si>
    <t>Oliwka do masażu relaksująca</t>
  </si>
  <si>
    <t>oliwka</t>
  </si>
  <si>
    <t>op/500ml</t>
  </si>
  <si>
    <t>Butyleneglycil, aqua, panthenol, aesculius hippocost.chamomilla recutita, rosmarinus officin., allantoin, mentha viridis (PC 30V liquidum) płyn p/odleż.</t>
  </si>
  <si>
    <t>op/250ml</t>
  </si>
  <si>
    <t>Benzyl benzoate + paraf liq. (Novoscabin)</t>
  </si>
  <si>
    <t>Op/120ml</t>
  </si>
  <si>
    <t>Herba hyperici fix</t>
  </si>
  <si>
    <t>Inflorescentia tiliae fix</t>
  </si>
  <si>
    <t>RAZEM</t>
  </si>
  <si>
    <t>PAKIET - PŁYNY INFUZYJNE</t>
  </si>
  <si>
    <t>Lp</t>
  </si>
  <si>
    <t>Opis leku</t>
  </si>
  <si>
    <t>jm</t>
  </si>
  <si>
    <t>ilość</t>
  </si>
  <si>
    <t>Cena netto w zł</t>
  </si>
  <si>
    <t>Cena brutto w zł</t>
  </si>
  <si>
    <t>Wart.netto w zł</t>
  </si>
  <si>
    <t>Producent</t>
  </si>
  <si>
    <t>Glucose sol 5 %</t>
  </si>
  <si>
    <t>op a 250ml polietylen</t>
  </si>
  <si>
    <t>op a  500ml polietylen</t>
  </si>
  <si>
    <t>Glucose sol 10 %</t>
  </si>
  <si>
    <t>op a 500ml polietylen</t>
  </si>
  <si>
    <t>HYDROGENIUM PEROXYDATUM 3 %</t>
  </si>
  <si>
    <t>Mannitol 20% 200mg/ml</t>
  </si>
  <si>
    <t>Płyn wieloelektrolitowy</t>
  </si>
  <si>
    <t>Sodium chloride 9mg/ml</t>
  </si>
  <si>
    <t>Hydroxyethylaminum 6 %</t>
  </si>
  <si>
    <t>op a 500 ml</t>
  </si>
  <si>
    <t>Hydroxyethylaminum 10 %</t>
  </si>
  <si>
    <t>Natrium chlor.+KCl+calcii chlor. Dihydr. 8,6mg+0,3mg+0,33mg/ml</t>
  </si>
  <si>
    <t>Sodium chloride 0,9%</t>
  </si>
  <si>
    <t>op a 5 mlx20 polietylen</t>
  </si>
  <si>
    <t>Sodium chloride 0,9 %</t>
  </si>
  <si>
    <t>op a 10 ml/50 polietylen</t>
  </si>
  <si>
    <t>PAKIET - NEUROLEPTYKI/12 miesięcy</t>
  </si>
  <si>
    <t>Lp.</t>
  </si>
  <si>
    <t>Jedn. m.</t>
  </si>
  <si>
    <t>Cena jedn. netto w zł</t>
  </si>
  <si>
    <t>Wartość brutto zł</t>
  </si>
  <si>
    <t>Nazwa handlowa leku, dawka postać, opakowanie</t>
  </si>
  <si>
    <t>Anastrozole 0,001g</t>
  </si>
  <si>
    <t>op a 28tabl</t>
  </si>
  <si>
    <t>Carbamazepine 0,2g</t>
  </si>
  <si>
    <t>op a 50tabl</t>
  </si>
  <si>
    <t>Carbamazepine retard 0,2g</t>
  </si>
  <si>
    <t>Carbamazepine retard 0,4g</t>
  </si>
  <si>
    <t>Carbamazepine retard 0,3g</t>
  </si>
  <si>
    <t>Carbamazepine retard 0,6g</t>
  </si>
  <si>
    <t>Chlorprotixene 0,015g</t>
  </si>
  <si>
    <t>Chlorprotixene 0,050g</t>
  </si>
  <si>
    <t>Clomipramine 0,010g</t>
  </si>
  <si>
    <t>Clomipramine 0,025g</t>
  </si>
  <si>
    <t>Clomipramine 0,075g</t>
  </si>
  <si>
    <t>Clonazepine 0,025g</t>
  </si>
  <si>
    <t>Clonazepine 0,1g</t>
  </si>
  <si>
    <t>Flupentixol 0,5mg</t>
  </si>
  <si>
    <t>Flupentixol 0,003g</t>
  </si>
  <si>
    <t>Flupentixol 0,02g/1ml</t>
  </si>
  <si>
    <t>Fluvoxamine 0,05g</t>
  </si>
  <si>
    <t>op a 60tabl</t>
  </si>
  <si>
    <t>Haloperidol krople 0,2%</t>
  </si>
  <si>
    <t>Haloperidol 0,005g/1ml</t>
  </si>
  <si>
    <t>Haloperidol 0,001g</t>
  </si>
  <si>
    <t>op a 40tabl</t>
  </si>
  <si>
    <t>Haloperidol 0,005g</t>
  </si>
  <si>
    <t>Lithium carbonate 0,25g</t>
  </si>
  <si>
    <t>Moclobemide 0,15g</t>
  </si>
  <si>
    <t>Olanzapine 0,005g</t>
  </si>
  <si>
    <t>Olanzapine 0,01g</t>
  </si>
  <si>
    <t>Olanzapine ul. rozp. w j.u. 0,005g</t>
  </si>
  <si>
    <t>Olanzapine ul. rozp. w j.u. 0,01g</t>
  </si>
  <si>
    <t>Olanzapine ul. rozp. w j.u. 0,02g</t>
  </si>
  <si>
    <t>Oxcarbamazepine 0,3g</t>
  </si>
  <si>
    <t>Oxcarbamazepine 0,6g</t>
  </si>
  <si>
    <t>Perazine 0,1g</t>
  </si>
  <si>
    <t>Perazine 0,025g</t>
  </si>
  <si>
    <t>Promazine 0,025g</t>
  </si>
  <si>
    <t>Promazine 0,05g</t>
  </si>
  <si>
    <t>Promazine 0,1g</t>
  </si>
  <si>
    <t>Risperidone 0,001g/1ml</t>
  </si>
  <si>
    <t>Risperidone 0,004g</t>
  </si>
  <si>
    <t>Risperidone 0,003g</t>
  </si>
  <si>
    <t>Risperidone 0,002g</t>
  </si>
  <si>
    <t>Risperidone 0,001g</t>
  </si>
  <si>
    <t>Sulpiride 0,05g</t>
  </si>
  <si>
    <t>op a 24kaps</t>
  </si>
  <si>
    <t>Sulpiride 0,1g</t>
  </si>
  <si>
    <t>Sulpiride 0,2g</t>
  </si>
  <si>
    <t>Tradazone 0.075g</t>
  </si>
  <si>
    <t>Tradazone 0.15g</t>
  </si>
  <si>
    <t>Tradazone 0.3g</t>
  </si>
  <si>
    <t>Zuclopenthixol 0,05g/1ml</t>
  </si>
  <si>
    <t>Zuclopenthixol 0,2g/1ml</t>
  </si>
  <si>
    <t>Zuclopenthixol 0,01g</t>
  </si>
  <si>
    <t>op a 100tabl</t>
  </si>
  <si>
    <t>Zuclopenthixol 0,025</t>
  </si>
  <si>
    <t>Ziprazidone 0,08g</t>
  </si>
  <si>
    <t>op a 56kaps</t>
  </si>
  <si>
    <t>PAKIET - LEKI P/LĘKOWE, DEPRESYJNE, P/PARKINSONOWE I W CHOROBIE ALZHEJMERA/ 12-miesięcy</t>
  </si>
  <si>
    <t xml:space="preserve"> Jedn. m.</t>
  </si>
  <si>
    <t>Amitriptilinum tabl. 0,025 G</t>
  </si>
  <si>
    <t>op a 60 szt</t>
  </si>
  <si>
    <t>Biperiden       inj.         5mg/1ml</t>
  </si>
  <si>
    <t>op a 5 amp</t>
  </si>
  <si>
    <t xml:space="preserve">Biperiden       tabl           2 mg           </t>
  </si>
  <si>
    <t xml:space="preserve">   op a 50szt</t>
  </si>
  <si>
    <t>Buspirone      tabl           5 mg</t>
  </si>
  <si>
    <t xml:space="preserve">  op a  60szt</t>
  </si>
  <si>
    <t>Buspirone      tabl         10 mg</t>
  </si>
  <si>
    <t xml:space="preserve">      op a 60szt</t>
  </si>
  <si>
    <t>Citalopram    tabl          10 mg</t>
  </si>
  <si>
    <t xml:space="preserve">      op a 28szt</t>
  </si>
  <si>
    <t>Citalopram    tabl           20 mg</t>
  </si>
  <si>
    <t>Citalopram    tabl           40 mg</t>
  </si>
  <si>
    <t xml:space="preserve">     op a  28szt</t>
  </si>
  <si>
    <t>Donepezil      tabl             5 mg</t>
  </si>
  <si>
    <t>Donepezil      tabl           10 mg</t>
  </si>
  <si>
    <t>Escitalopram  tabl          10 mg</t>
  </si>
  <si>
    <t>Escitalopram  tabl          20 mg</t>
  </si>
  <si>
    <t>Escitalopram tabl           15 mg</t>
  </si>
  <si>
    <t>Fluoxetine     kaps          10 mg</t>
  </si>
  <si>
    <t>Fluoxetine     kaps          20 mg</t>
  </si>
  <si>
    <t>Hydroxyzine  sir.          0,16 %</t>
  </si>
  <si>
    <t xml:space="preserve">    op a 200ml</t>
  </si>
  <si>
    <t>Hydroxyzine  inj.     100mg/2ml</t>
  </si>
  <si>
    <t xml:space="preserve">     op a  5amp</t>
  </si>
  <si>
    <t>Hydroxyzine  tabl            10 mg</t>
  </si>
  <si>
    <t xml:space="preserve">     op a  30szt</t>
  </si>
  <si>
    <t>Hydroxyzine  tabl            25 mg</t>
  </si>
  <si>
    <t>Lamotrigine   tabl            25 mg</t>
  </si>
  <si>
    <t>Lamotrigine   tabl           100mg</t>
  </si>
  <si>
    <t>Lamotrigine   tabl            50mg</t>
  </si>
  <si>
    <t>Levetiracetam tabl           1 G</t>
  </si>
  <si>
    <t xml:space="preserve">     op a 50szt</t>
  </si>
  <si>
    <t>Levetiracetam tabl         0,75G</t>
  </si>
  <si>
    <t xml:space="preserve">      op a 50szt</t>
  </si>
  <si>
    <t>Levetiracetam tabl         0,5 G</t>
  </si>
  <si>
    <t>Levodopum, benserazidum kaps 0,125 G(100mg+25mg)</t>
  </si>
  <si>
    <t xml:space="preserve">     op a 100szt</t>
  </si>
  <si>
    <t>Levodopum,benserazidum kaps 0,125g (100mg+ 12,5mg)</t>
  </si>
  <si>
    <t>Levodopum,benserazidum kaps o przedł.uw. 0,125 G(100mg+25mg)</t>
  </si>
  <si>
    <t>Levodopum,benserazidum tabl. do rob. zawies. 125mg</t>
  </si>
  <si>
    <t>Mianserin tabl 0,01 G</t>
  </si>
  <si>
    <t xml:space="preserve">       op a 30szt</t>
  </si>
  <si>
    <t>Mianserin tabl 0,03 G</t>
  </si>
  <si>
    <t xml:space="preserve">     op a 30szt</t>
  </si>
  <si>
    <t>Mianserin tabl 0,06 G</t>
  </si>
  <si>
    <t xml:space="preserve">      op a 30szt</t>
  </si>
  <si>
    <t>Mirtazapine tabl 0,03 G</t>
  </si>
  <si>
    <t>Mirtazapine tabl 0,045 G</t>
  </si>
  <si>
    <t>Opipramol tabl 0,05 G</t>
  </si>
  <si>
    <t xml:space="preserve">      op a 20szt</t>
  </si>
  <si>
    <t>Paroxetine tabl 0,02 G</t>
  </si>
  <si>
    <t>Pridinol tabl 0,005 G</t>
  </si>
  <si>
    <t>Primidone tabl 0,025 G</t>
  </si>
  <si>
    <t>Rivastigmine kaps 0,0015 G</t>
  </si>
  <si>
    <t>Rivastigmine syst.transd. 0,0046G/24H</t>
  </si>
  <si>
    <t>Rivastigmine syst transderm 0,0095G/24H</t>
  </si>
  <si>
    <t>Rivastigmine kaps 0,003G</t>
  </si>
  <si>
    <t xml:space="preserve">     op a 28szt</t>
  </si>
  <si>
    <t>Rivastigmine kaps 0,0045G</t>
  </si>
  <si>
    <t>Rivastigmine kaps 0,006G</t>
  </si>
  <si>
    <t>Ropinirole tabl 0,002G</t>
  </si>
  <si>
    <t>Ropinirole tabl 0,008G</t>
  </si>
  <si>
    <t>Sertraline tabl  0,1G</t>
  </si>
  <si>
    <t>Sertraline tabl 0,05G</t>
  </si>
  <si>
    <t>Tianeptine tabl 0,0125G</t>
  </si>
  <si>
    <t>Tiapride tabl 0,1G</t>
  </si>
  <si>
    <t>Topiramate tabl 0,1G</t>
  </si>
  <si>
    <t>Venlafaxine tabl 0,0375 o zwyk.uwaln.</t>
  </si>
  <si>
    <t>Venlafaxine tabl 0,075 o zwyk.uwaln.</t>
  </si>
  <si>
    <t>Memantine 5mg+10mg+15mg tabl</t>
  </si>
  <si>
    <t>Valproic acid kaps  0,3 G</t>
  </si>
  <si>
    <t>Valproic acid kaps 0,5 G</t>
  </si>
  <si>
    <t>Venlafaxine kaps o przedł .uw.0,075G</t>
  </si>
  <si>
    <t xml:space="preserve">      op a  28szt</t>
  </si>
  <si>
    <t>Venlafaxine kaps o przedł.uw. 0,0375 G</t>
  </si>
  <si>
    <t xml:space="preserve">       op a 28szt</t>
  </si>
  <si>
    <t>Venlafaxine kaps o przedł.uw. 0,15 G</t>
  </si>
  <si>
    <t>Memantine 0,01 G tabl</t>
  </si>
  <si>
    <t xml:space="preserve">     op a 56szt</t>
  </si>
  <si>
    <t>Memantine 0,02g tabl</t>
  </si>
  <si>
    <t>Memantine 10mg/1ml roztw.</t>
  </si>
  <si>
    <t>PAKIET VI- LEKI PSYCHOTROPOWE/12 Miesięcy</t>
  </si>
  <si>
    <t>Alprazolam tabl 0,25mg</t>
  </si>
  <si>
    <t>Alprazolam tabl 0,5mg</t>
  </si>
  <si>
    <t>Clonazepam inj. 1mg/1ml</t>
  </si>
  <si>
    <t>Clonazepam tabl 2mg</t>
  </si>
  <si>
    <t>Clonazepam tabl 0,5mg</t>
  </si>
  <si>
    <t>Clorazepate Dipotass. Kaps 10mg</t>
  </si>
  <si>
    <t>Clorazepate Dipotass. Inj. 20mg/  fiolka</t>
  </si>
  <si>
    <t>op a 5 fiol. Z rozp. roztw do wstrz.</t>
  </si>
  <si>
    <t>Clorazepate Dipotass. Kaps. 5mg</t>
  </si>
  <si>
    <t>Diazepam inj. 10mg/2ml</t>
  </si>
  <si>
    <t>Diazepam tabl. 5mg</t>
  </si>
  <si>
    <t>Diazepam tabl. 2mg</t>
  </si>
  <si>
    <t>Estazolam tabl. 2mg</t>
  </si>
  <si>
    <t>Lorazepam tabl. 1mg</t>
  </si>
  <si>
    <t>op a 25szt</t>
  </si>
  <si>
    <t>Lorazepam tabl. 2,5mg</t>
  </si>
  <si>
    <t>Lorazepanum inj.4 mg/ml</t>
  </si>
  <si>
    <t>Lormetazepam tabl. 1mg</t>
  </si>
  <si>
    <t>Nitrazepam tabl. 5mg</t>
  </si>
  <si>
    <t>Zolpidem tabl. 10mg</t>
  </si>
  <si>
    <t>Zopiclone tabl. 7,5mg</t>
  </si>
  <si>
    <t>j.m</t>
  </si>
  <si>
    <t>Acidum  Valproicum 0,3 g</t>
  </si>
  <si>
    <t>op/30tabl</t>
  </si>
  <si>
    <t>Acidum  Valproicum 0,5 g</t>
  </si>
  <si>
    <t>Acidum  Valproicum 0,2882g/5ml syrop</t>
  </si>
  <si>
    <t>op/150ml</t>
  </si>
  <si>
    <t>Amisulpiride 0,1 g</t>
  </si>
  <si>
    <t>Amisulpiride 0,2 g</t>
  </si>
  <si>
    <t>Amisulpiride 0,4 g</t>
  </si>
  <si>
    <t>Ramipril 0,0025 g</t>
  </si>
  <si>
    <t>Ramipril 0,005 g</t>
  </si>
  <si>
    <t>Ramipril 0,01 g</t>
  </si>
  <si>
    <t>Adenosinum 3 mg/ml</t>
  </si>
  <si>
    <t>6 fiol</t>
  </si>
  <si>
    <t>Acidum  Valproicum 400mg/4ml</t>
  </si>
  <si>
    <t>1 amp</t>
  </si>
  <si>
    <t>Insulin Lispro INJ. 300 J.M./3 ML</t>
  </si>
  <si>
    <t>Op/10 wsrzykiwaczy</t>
  </si>
  <si>
    <t>Pozycja 10,i 11 umowa do 11.08.2021</t>
  </si>
  <si>
    <t>PAKIET IV - ANTYBIOTYKI ;P. WIRUSOWE; P. GRZYBICZNE/ 12 miesięcy</t>
  </si>
  <si>
    <t>Ascyclovir 800mg/tabl</t>
  </si>
  <si>
    <t>Denotivir 3% krem</t>
  </si>
  <si>
    <t>op a 3g</t>
  </si>
  <si>
    <t>Ceftriaxone 1g</t>
  </si>
  <si>
    <t>op a 1 fiolka</t>
  </si>
  <si>
    <t>Cefuroxim 500mg</t>
  </si>
  <si>
    <t>op a 14tabl</t>
  </si>
  <si>
    <t>Cefuroxim 1,5g</t>
  </si>
  <si>
    <t>Cefotaxime 1 g</t>
  </si>
  <si>
    <t>Ciprofloxacin 500mg</t>
  </si>
  <si>
    <t>op a 10tabl</t>
  </si>
  <si>
    <t>Ciprofloxacin roztw. do infuzji 200 mg/100ml</t>
  </si>
  <si>
    <t>op a 1 flak.= 200ml</t>
  </si>
  <si>
    <t>op a 1 flak.= 100ml</t>
  </si>
  <si>
    <t>Clarithromycyn 500mg</t>
  </si>
  <si>
    <t>Co-Trimoxazole 960mg</t>
  </si>
  <si>
    <t>Doxycycline 20mg/ml</t>
  </si>
  <si>
    <t>op a 1 fiol</t>
  </si>
  <si>
    <t>Doxycycline 100mg</t>
  </si>
  <si>
    <t>op a 10kaps</t>
  </si>
  <si>
    <t>Fluconazole 50mg</t>
  </si>
  <si>
    <t>op a 14kaps</t>
  </si>
  <si>
    <t>Fluconazole 100mg</t>
  </si>
  <si>
    <t>op a 28kaps</t>
  </si>
  <si>
    <t>Furazidin 50mg</t>
  </si>
  <si>
    <t>Gentamicin 0,04g/1ml inj.</t>
  </si>
  <si>
    <t>Gentamicin 0,3% krople</t>
  </si>
  <si>
    <t>Tobramycinum + dexamethasonum 3mg+ 1mg (Mybracin)</t>
  </si>
  <si>
    <t>Nystatini granulat</t>
  </si>
  <si>
    <t>op a 24ml=5g</t>
  </si>
  <si>
    <t>Amikacin 1g/4ml</t>
  </si>
  <si>
    <t>op a 1fiolka</t>
  </si>
  <si>
    <t>Amikacin krople 0,3%</t>
  </si>
  <si>
    <t>Neomecinum aerozol 11,72mg/g</t>
  </si>
  <si>
    <t>op a 32g</t>
  </si>
  <si>
    <t>Neomycin maść 0,5%</t>
  </si>
  <si>
    <t>op a 5g</t>
  </si>
  <si>
    <t>Neomecini maść oczna 5mg/g</t>
  </si>
  <si>
    <t>Neomycin + Gramicidin + Fludrocortisone, zawiesina do oczu i uszu</t>
  </si>
  <si>
    <t>Chloramphenicol maść 1%</t>
  </si>
  <si>
    <t>Chloramphenicol maść 2%</t>
  </si>
  <si>
    <t>Chlorchinaldin + Metronidazol 250mg + 100mg tabl. dopochw.</t>
  </si>
  <si>
    <t>Metronidazol tabl. 250mg</t>
  </si>
  <si>
    <t>Metronidazol inj. 5mg/ml</t>
  </si>
  <si>
    <t>op a flak.100ml</t>
  </si>
  <si>
    <t>Metronidazol żel</t>
  </si>
  <si>
    <t>Tinidazole 500mg</t>
  </si>
  <si>
    <t>op a 6tabl</t>
  </si>
  <si>
    <t>Clindamycin 300mg</t>
  </si>
  <si>
    <t>op a 16kaps</t>
  </si>
  <si>
    <t>Clindamycin inj. 0,3g/2ml</t>
  </si>
  <si>
    <t>Amoxicillinum 1,0g</t>
  </si>
  <si>
    <t>op a 16tabl</t>
  </si>
  <si>
    <t>Amoxicillinum 0,5g</t>
  </si>
  <si>
    <t>Amoxicillinum + Ac. Clavulonic 500mg+ 125mg</t>
  </si>
  <si>
    <t>op a 21tabl</t>
  </si>
  <si>
    <t>Amoxicillinum + Ac. Clavulonic 845mg+ 125mg</t>
  </si>
  <si>
    <t>Rifampicinum + isoniazidum 300mg+ 150mg</t>
  </si>
  <si>
    <t>op a 100kaps</t>
  </si>
  <si>
    <t>Amoxicillinum + Ac Calvulanicum 1,2g</t>
  </si>
  <si>
    <t>Azithromycinum 0,5g</t>
  </si>
  <si>
    <t>op a 3tabl</t>
  </si>
  <si>
    <t>Cefadroxilum 0,5g</t>
  </si>
  <si>
    <t>op a 20kaps</t>
  </si>
  <si>
    <t>Cefadroxilum 500mg/5ml</t>
  </si>
  <si>
    <t>op a 60ml</t>
  </si>
  <si>
    <t>Lymecyclinum 0,3 g</t>
  </si>
  <si>
    <t>op a 16 kaps</t>
  </si>
  <si>
    <t>PAKIET - ARIPIRAZOLE; OLANZAPINY  /12 Miesięcy</t>
  </si>
  <si>
    <t>Aripiprazole 0,00975g/1,3ml amp</t>
  </si>
  <si>
    <t>op a 1fiol</t>
  </si>
  <si>
    <t>Aripiprazol 0,4g/2ml +rozpuszcz.+akcesoria amp</t>
  </si>
  <si>
    <t>Aripiprazole 0,015g tabl</t>
  </si>
  <si>
    <t>Aripiprazole 0,010g tabl</t>
  </si>
  <si>
    <t>op a op56 szt</t>
  </si>
  <si>
    <t>Aripiprazole 0,030g tabl</t>
  </si>
  <si>
    <t>Olanzapine 300mg amp.-strz.</t>
  </si>
  <si>
    <t>Olanzapine 405mg amp.-strz.</t>
  </si>
  <si>
    <t>Olanzapine 10 mg amp.-strz.</t>
  </si>
  <si>
    <t>PAKIET -  ŚRODKI DEZYNFEKCYJNE</t>
  </si>
  <si>
    <t>Opis środka</t>
  </si>
  <si>
    <t>Vat</t>
  </si>
  <si>
    <t>Cena  brutto zł</t>
  </si>
  <si>
    <t>Alkoholowy płynny preparat przeznaczony do dezynfekcji higienicznej oraz chirurgicznej rąk. Zawierający w składzie mieszaninę alkoholi alifatycznych (w tym etanol min. 78g/100g produktu) oraz dodatkową substancję z innej grupy chemicznej (difentylol); nie zawierających barwników, substancji zapachowych, chlorheksydyny QAC. Higieniczna dezynfekcja rąk 30s. chirurgiczna 90s. Spectrum działania: B,F,V (HIV, HBV, HCV, Rota, Herpes simplex, Noro, Adeno, Polio,Vaccinia SARS). Produkt biobójczy Zgodny z normami PN-EN 13624:2006, EN 13727:2012, EN 14348</t>
  </si>
  <si>
    <t>1 Litr</t>
  </si>
  <si>
    <t>Preparat alkoholowy do higienicznej oraz chirurgicznej dezynfekcji rąk. Zawierający alkohol propan-2-ol, nie mniej niż 75g/100g produktu orazdodatkowo substancję pielęgnujące (d-panthenol + etyloheksyloglicerynę), bez barwników i substancji zapachowych. Testowany dermatologicznie. Higieniczna dezynfekcja rąk 30s., chirurgiczna 90s. Spectrum działania: B. drożdżakobójcze, Tbc, V (HIV, HBV, HCV, Rota, Noro, Vaccinia). Produkt biobójczy + popmpka dozująca.</t>
  </si>
  <si>
    <t>500ml</t>
  </si>
  <si>
    <t>Preparat do higienicznego i chirurgicznego mycia rąk przeznaczony dla skóry wrażliwej i zniszczonej. Bez zawartości mydła, barwników, substancji zapachowych, parabenów. Z dodatkiem alkoholu. Nie wykazujący działania biobójczego; z mozliwością mycia pacjentów także przed zabiegami operacyjnymi, w profilaktyce oraz pomocniczo w leczeniu pieluszkowego zapalenia skóry u niemowląt; zawierający alantoinę, chroniącą skórę przed podraznieniami. Preparat sprawdzony</t>
  </si>
  <si>
    <t>1 litr</t>
  </si>
  <si>
    <t>Gotowy do użycia, bezbarwny preparat przeznaczony do dezynfekcji małych powierzchni, wyrobów medycznych wrażliwych na działanie alkoholu (plexiglas, głowice USG); nie zawierający w składzie alkoholu, pochodnych amin oraz aldehydów o pH 6-8. Na bazie mieszaniny różnychczwartorzędowych związków aminowych.  oznakowany znakiem CE. Możliwość aplikacji w postaci</t>
  </si>
  <si>
    <t>5 Litrów</t>
  </si>
  <si>
    <t>Preparat do mycia i dezynfekcji narzędzi chirurgicznych, sprzętu medycznego, powierzchni oraz endoskopów na bazie aktywnego tlenu, bez konieczności stosowania aktywatora. Spectrum działania: B,F (Candida albicans, Aspergillis Niger), V (polio, andeno, rota, HIV, HBV, HCV, noro), M. terrea, M. Avium, M. tubrtculosis, S (B. Subtilinis, C. Difficile) - wykazujący działanie bójcze w stężeniu od 0,5%. Stabilność roztworu roboczego - 36godzin.</t>
  </si>
  <si>
    <t>2,5kg</t>
  </si>
  <si>
    <t>Preparat do dekontaminacji oraz mycia ciała i włosów pacjentów o pH neutraknym dla skóry. Zawierający octenidynę kwas mlekowy i alantoinę bez pochodnych guanidyny, triclosanu, barwnika i środków zapachowych. Możliwość stosowania u dzieci. Gotowy do użycia. Kosmetyk.</t>
  </si>
  <si>
    <t>Preparat w postaci tabletek dezynfekcyjnych na bazie aktywnego chloru zawierający dichloroizocyjanuran sodu oraz kwas adypinowy (do20%). Spectrum działania: B,F,V (polio, adeno), prątki - w stężeniu 1000ppm-15min., Clostridium Difficile-10000ppm-15min. Preparat przebadany wg normy 14885- obszar medyczny opak.300 tabletekx3,3g. Możliwośc użycia w pionie żywieniowym i łączenia z neutralnym detergentem.</t>
  </si>
  <si>
    <t>300 tabletek</t>
  </si>
  <si>
    <t>Gotowe do użycia chusteczki, przeznaczone do dezynfekcji powierzchni wyrobów medycznych wrażliwych na działanie alkoholu (plexiglas,głowice USG, incubatory- wymagane dopuszczenie producenta głowic USG). Nie zawierające w składzie alkoholu, aldehydów, związków utleniających. Opartę o mieszaninę różnych czwartorzędowych zw. amoniowych. Pojedyncza chust. o wymiarach min. 20x20xm. Opakowanie - tuba zawierająca min. 200szt. chusteczek odrywanych pojedynczo. Spectrum działania: B,F,V (HIV, HBV, HCV - BVDV, Vaccinia, Rota, Papova) do 1min., Tbc (M. Terrae_EN 14348) do 15min. Okres przydatności po otwarciu 3cm. Wyrób medyczny kl. IIA  oznakowany znakiem CE</t>
  </si>
  <si>
    <t>200szt/typu BOX</t>
  </si>
  <si>
    <t>Suche chusteczki przeznaczone do nasączania roztworami śr. dezynfekcyjnymi wykonane z 100% poliestru o wymiarach 30x19cm. Chusteczki zalewane 2,5 L roztworu roboczego. Gramatura chusteczek min. 48g/m2. Opakowanie jednorazowe zabezpieczone plombą 130 chusteczek w wiaderku z dyspenserem. Wyrób medyczny.</t>
  </si>
  <si>
    <t>130 chusteczek wiaderko z plombą</t>
  </si>
  <si>
    <t>Preparat na bazie czwartorzędowych związków amoniowych do mycia i dezynfekcji powierzchni. Preparat z możliwością stosowania w obecności pacjentów. Spectrum działania : B, MRSA (czas 2min.), F, V, (HIV, HBV, Rotawirus) TBC, działający w stężeniu 1% i czasie 15min. Preparat spełniający wymogi norm europejskich dla obszaru medycznego w zakresie dział. bakterio-, grzybo-i prądkobójczego. Możliwość użycia w pionie żywieniowym + pompka.</t>
  </si>
  <si>
    <t>Balsam regenerujący do rąk i ciała typu olej w wodzie, na bazie białego oleju z dodatkiem gliceryny, oliwy z oliwek, panthenolu bez zawartości barwników i składników alergizujących, nie pozostawiający tłustej powłoki.</t>
  </si>
  <si>
    <t>Preparat na bazie czwartorzędowych związków amoniowych, biguanidu i amin do dezynfek. i mycia powierzchni sprzętów medychnych z możliwością stosowania w obecności pacjentów. Spektrum działania: B EN 14561, F, EN 14562 (Candida, Albicans, Aspergillus Niger), V (BVDV), Tbc EN 14348 stężenie 0,25%- 15 min. Produkt biobójczy + dozownik.</t>
  </si>
  <si>
    <t xml:space="preserve">          5 L</t>
  </si>
  <si>
    <t xml:space="preserve">         1 L</t>
  </si>
  <si>
    <t>Skoncentrowany preparat na bazie podchloryny sodu z zawartością środków powierzchniowo czynnych do mycia i dezynfekcji powierzchni czystych jak i zanieczyszczonych organicznie, posiadający szerokie spektrum działania: B(EN 13727), F (EN 13624), V (EN 14446) -2%-15min., S( Bacillus Subtilis, C. difficile EN 13704)-3%-30min. Może również słuzyc do dezynfekcji powierzchni przedmiotów mających kontakt z żywnością. Produkt biobójczy + pompka.</t>
  </si>
  <si>
    <t>Preparat do dezynfekcji ran, błon śluzowych i graniczącej z nią skóry, przed w trakcie i po zabiegach diagnostycznych i operacyjnych w ginekologii, urologii, proctologii, dermatologii, geriatrii, wenerologii, położnictwie, stomatologii i itp.. Bezbarwny, gotowy do użycia na bazie octenidyny, bez zawartości alkoholu, jodu i chlorheksydyny. Z mozliwością zastosowania przy cewnikowaniu, opracowywaniu ran oparzeniowych, owrzodzeń żylnych, płukaniu otwartych ropni, pielęgnacji szwów pooperacyjnych, przed badaniami dopochwowymi, w pediatrii. Nie wpływający negatywnie na gojenie się ran. Spektrum działania: B( Chlamydium, Mycoplasma), F, drożdzaki, V (HIV, HBV, HSV), pierwotniaki (Trichomonas). Działanie leku utrzymuje się w czasie 1 godziny. Produkt leczniczy + rozpylacz.</t>
  </si>
  <si>
    <r>
      <rPr>
        <sz val="10"/>
        <color rgb="FF00A933"/>
        <rFont val="Liberation Sans"/>
        <charset val="238"/>
      </rPr>
      <t> Preparat zawierający oktenidyny dichlorowodorek, etyloheksyloglicerynę, glicerol, wodę oczyszczoną.</t>
    </r>
    <r>
      <rPr>
        <sz val="10"/>
        <color rgb="FF000000"/>
        <rFont val="Liberation Sans"/>
        <charset val="238"/>
      </rPr>
      <t xml:space="preserve">Roztwór służący do czyszczenia i nawilżania przewlekłych ran skóry. Preparat wykazuje wysoką skuteczność działania, jest doskonale tolerowany przez skórę, rany i błony śluzowe. Środek nadaje się do stosowania w każdym rodzaju ran. Płyn do nawilżenia stosowanych opatrunków (wszystkich rodzajów, gazowych, hydrokoloidowych, alginatowych) w celu przedłużenia ich trwałości; podczas zmiany opatrunków w celu usunięcia stwardniałych resztek opatrunków oraz innych warstw pokrywających ranę.
</t>
    </r>
  </si>
  <si>
    <t>Enoxaparin 40mg/0,4ml(4000j.m.</t>
  </si>
  <si>
    <t>op a 10 ampułko-strzyk</t>
  </si>
  <si>
    <t>Endoxaparin 60mg/0,6ml(6000j.m.</t>
  </si>
  <si>
    <t>Endoxaparin 80mg/0,8ml(8000j.m.</t>
  </si>
  <si>
    <t>op a 10ampułko-strzyk</t>
  </si>
  <si>
    <t>Endoxaparin 0,1 G/1 ML = 10000 J.M.</t>
  </si>
  <si>
    <t>op a10ampułko-strzyk</t>
  </si>
  <si>
    <t>PAKIET I -LEKI  NARKOTYCZNE/ 12 miesięcy</t>
  </si>
  <si>
    <t>Morphie sulphate 0,02G/1ML</t>
  </si>
  <si>
    <t>1 amp.</t>
  </si>
  <si>
    <t>Fentanylum 25 MCG/H</t>
  </si>
  <si>
    <t>Plastry TTS x 5szt</t>
  </si>
  <si>
    <t>Fentanylum 50 MCG/H</t>
  </si>
  <si>
    <t>Plastry TTS 75 MCG/H</t>
  </si>
  <si>
    <t>Plastry TTS 100MCG/H</t>
  </si>
  <si>
    <t>PAKIET -LEKI NASERCOWE</t>
  </si>
  <si>
    <t>Perindopril 5 mg tabl</t>
  </si>
  <si>
    <t>op a  90 tabl</t>
  </si>
  <si>
    <t>Perindopril 10 mg</t>
  </si>
  <si>
    <t>op a 90 tabl</t>
  </si>
  <si>
    <t>Perindopril argininum indapamidum 5mg+1,25mg</t>
  </si>
  <si>
    <t>Perindopril;amlodipine 10mg+5mg</t>
  </si>
  <si>
    <t>Perindopril;amlodipine 5mg+5mg</t>
  </si>
  <si>
    <t>Perindopril tosilas;indapamid 5mg+1,25mg</t>
  </si>
  <si>
    <t>Perindopril;indapamid 2,5mg+0,625mg</t>
  </si>
  <si>
    <t>Lisinopril;amlodipine 10mg+5mg</t>
  </si>
  <si>
    <t>Trimetazidine 35 mg</t>
  </si>
  <si>
    <t>Gliclazidum 60 mg</t>
  </si>
  <si>
    <t>op a 60 tabl</t>
  </si>
  <si>
    <t>Indapamid 0,0015 g</t>
  </si>
  <si>
    <t>op a 108 tabl</t>
  </si>
  <si>
    <t>PAKIET VII- LEKI P/ZAKRZEPOWE NOWEJ GENERACJI/ 12 miesięcy</t>
  </si>
  <si>
    <t xml:space="preserve">Rivaroxaban tabl  15 mg        </t>
  </si>
  <si>
    <t>100tabl/blistry</t>
  </si>
  <si>
    <t>Rivaroxaban  tabl  20 mg</t>
  </si>
  <si>
    <t>Dabigatran Etexilate  kaps 110 mg</t>
  </si>
  <si>
    <t xml:space="preserve"> Op/ 30szt</t>
  </si>
  <si>
    <t>Dabigatran Etaxilate  kaps   150 mg</t>
  </si>
  <si>
    <t xml:space="preserve"> Op/30szt</t>
  </si>
  <si>
    <t xml:space="preserve">PAKIET  RISPERIDON  </t>
  </si>
  <si>
    <t>Risperidone inj. 0,025 g</t>
  </si>
  <si>
    <t>op a 1fiol.+strzykawka+urządzenie+igła</t>
  </si>
  <si>
    <t>Risperidone inj. 0,0375 g</t>
  </si>
  <si>
    <t>Risperidone inj. 0,05 g</t>
  </si>
  <si>
    <t>Paliperidone inj. 0,075 G/1 ML</t>
  </si>
  <si>
    <t>op a 1 ampułkostrzykawka + 2 igł</t>
  </si>
  <si>
    <t>Paliperidone inj.0,1 G/1 ML</t>
  </si>
  <si>
    <t>Paliperidone inj. 0,15 G/1 ML</t>
  </si>
  <si>
    <t>PAKIEK-SUPLEMENTY DIETY/ 12 miesięcy</t>
  </si>
  <si>
    <t>Ornittine aspartate 150mg tabl</t>
  </si>
  <si>
    <t>op a 40 tabl</t>
  </si>
  <si>
    <t>L-karnitine 300 tabl</t>
  </si>
  <si>
    <t>op a 80 tabl</t>
  </si>
  <si>
    <t>Proteiny proszek puszka</t>
  </si>
  <si>
    <t>op a 225g</t>
  </si>
  <si>
    <t>Calcium Lacticum tabl mus.</t>
  </si>
  <si>
    <t>op a 12</t>
  </si>
  <si>
    <t>PAKIET TESTY NARKOTYCZNE / 12 miesięcy</t>
  </si>
  <si>
    <t>Opis produktu</t>
  </si>
  <si>
    <t>Test na substancje psychoaktywne  z moczu  wykrywający AMP;THC;MDMA;OP;BDZ;OXY;MTD;MDA;K2;KET;FYL;MEP;CAT(amfetamina,marihuana,haszysz,extazy,kodeina,morf.,heroina, benzodwuazepiny, oksykodon,metadon, tenamfetamina, syntetyczna marihuana, ketamina,  mefedron, katynony)</t>
  </si>
  <si>
    <t>op/25szt</t>
  </si>
  <si>
    <t>PAKIET -SZCZEPIONKI/ 12 miesięcy</t>
  </si>
  <si>
    <t>Szczepionka p/grypie 0,5ml czterowalentna sezon 2021/2022</t>
  </si>
  <si>
    <t>op a 10 ampułko-strzykawek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</si>
</sst>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33">
    <font>
      <sz val="11"/>
      <color rgb="FF000000"/>
      <name val="Liberation Sans"/>
      <charset val="238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1"/>
      <color rgb="FF000000"/>
      <name val="Calibri"/>
      <family val="2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1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Liberation Sans"/>
      <charset val="238"/>
    </font>
    <font>
      <sz val="10"/>
      <color rgb="FF000000"/>
      <name val="Liberation Serif"/>
      <charset val="238"/>
    </font>
    <font>
      <sz val="10"/>
      <color rgb="FF000000"/>
      <name val="Liberation Sans"/>
      <charset val="238"/>
    </font>
    <font>
      <sz val="10"/>
      <color rgb="FF00A933"/>
      <name val="Liberation Sans"/>
      <charset val="238"/>
    </font>
    <font>
      <sz val="10"/>
      <color rgb="FF000000"/>
      <name val="Calibri1"/>
      <charset val="238"/>
    </font>
    <font>
      <b/>
      <sz val="10"/>
      <color rgb="FF000000"/>
      <name val="Calibri1"/>
      <charset val="238"/>
    </font>
    <font>
      <b/>
      <sz val="12"/>
      <color rgb="FF00A933"/>
      <name val="Calibri"/>
      <family val="2"/>
      <charset val="238"/>
    </font>
    <font>
      <b/>
      <sz val="10"/>
      <color rgb="FF00A933"/>
      <name val="Calibri"/>
      <family val="2"/>
      <charset val="238"/>
    </font>
    <font>
      <sz val="10"/>
      <color rgb="FF00A933"/>
      <name val="Calibri"/>
      <family val="2"/>
      <charset val="238"/>
    </font>
    <font>
      <sz val="11"/>
      <color rgb="FF00A933"/>
      <name val="Liberation Sans"/>
      <charset val="238"/>
    </font>
    <font>
      <b/>
      <sz val="11"/>
      <color rgb="FF000000"/>
      <name val="Calibri1"/>
      <charset val="238"/>
    </font>
    <font>
      <sz val="12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FDE59"/>
        <bgColor rgb="FFFFDE5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9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31">
    <xf numFmtId="0" fontId="0" fillId="0" borderId="0" xfId="0"/>
    <xf numFmtId="0" fontId="16" fillId="0" borderId="0" xfId="15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15" applyFont="1" applyFill="1" applyAlignment="1">
      <alignment horizontal="center" vertical="center" wrapText="1"/>
    </xf>
    <xf numFmtId="0" fontId="16" fillId="0" borderId="3" xfId="15" applyFont="1" applyFill="1" applyBorder="1" applyAlignment="1">
      <alignment horizontal="center" vertical="center" wrapText="1"/>
    </xf>
    <xf numFmtId="0" fontId="16" fillId="0" borderId="3" xfId="15" applyFont="1" applyFill="1" applyBorder="1" applyAlignment="1">
      <alignment horizontal="center" vertical="center" wrapText="1" shrinkToFit="1"/>
    </xf>
    <xf numFmtId="164" fontId="16" fillId="0" borderId="3" xfId="15" applyNumberFormat="1" applyFont="1" applyFill="1" applyBorder="1" applyAlignment="1">
      <alignment horizontal="center" vertical="center" wrapText="1"/>
    </xf>
    <xf numFmtId="164" fontId="16" fillId="0" borderId="3" xfId="15" applyNumberFormat="1" applyFont="1" applyFill="1" applyBorder="1" applyAlignment="1">
      <alignment horizontal="center" vertical="center" wrapText="1" shrinkToFit="1"/>
    </xf>
    <xf numFmtId="0" fontId="16" fillId="0" borderId="3" xfId="15" applyFont="1" applyFill="1" applyBorder="1" applyAlignment="1">
      <alignment horizontal="center" vertical="center"/>
    </xf>
    <xf numFmtId="0" fontId="17" fillId="0" borderId="4" xfId="15" applyFont="1" applyFill="1" applyBorder="1" applyAlignment="1">
      <alignment horizontal="center" vertical="center" wrapText="1"/>
    </xf>
    <xf numFmtId="164" fontId="17" fillId="0" borderId="4" xfId="15" applyNumberFormat="1" applyFont="1" applyFill="1" applyBorder="1" applyAlignment="1">
      <alignment horizontal="center" vertical="center" wrapText="1"/>
    </xf>
    <xf numFmtId="164" fontId="17" fillId="0" borderId="5" xfId="15" applyNumberFormat="1" applyFont="1" applyFill="1" applyBorder="1" applyAlignment="1">
      <alignment horizontal="center" vertical="center" wrapText="1"/>
    </xf>
    <xf numFmtId="9" fontId="17" fillId="0" borderId="5" xfId="15" applyNumberFormat="1" applyFont="1" applyFill="1" applyBorder="1" applyAlignment="1">
      <alignment horizontal="center" vertical="center"/>
    </xf>
    <xf numFmtId="164" fontId="17" fillId="0" borderId="5" xfId="15" applyNumberFormat="1" applyFont="1" applyFill="1" applyBorder="1" applyAlignment="1">
      <alignment horizontal="center" vertical="center"/>
    </xf>
    <xf numFmtId="0" fontId="17" fillId="0" borderId="5" xfId="15" applyFont="1" applyFill="1" applyBorder="1" applyAlignment="1">
      <alignment horizontal="center" vertical="center" wrapText="1"/>
    </xf>
    <xf numFmtId="0" fontId="17" fillId="0" borderId="6" xfId="15" applyFont="1" applyFill="1" applyBorder="1" applyAlignment="1">
      <alignment horizontal="center" vertical="center" wrapText="1"/>
    </xf>
    <xf numFmtId="0" fontId="17" fillId="9" borderId="4" xfId="15" applyFont="1" applyFill="1" applyBorder="1" applyAlignment="1">
      <alignment horizontal="center" vertical="center" wrapText="1"/>
    </xf>
    <xf numFmtId="0" fontId="13" fillId="0" borderId="0" xfId="15" applyFont="1" applyFill="1" applyAlignment="1"/>
    <xf numFmtId="164" fontId="17" fillId="0" borderId="0" xfId="15" applyNumberFormat="1" applyFont="1" applyFill="1" applyAlignment="1">
      <alignment horizontal="center" vertical="center" wrapText="1"/>
    </xf>
    <xf numFmtId="0" fontId="17" fillId="0" borderId="7" xfId="15" applyFont="1" applyFill="1" applyBorder="1" applyAlignment="1">
      <alignment horizontal="center" vertical="center" wrapText="1"/>
    </xf>
    <xf numFmtId="0" fontId="17" fillId="0" borderId="0" xfId="15" applyFont="1" applyFill="1" applyAlignment="1">
      <alignment horizontal="center"/>
    </xf>
    <xf numFmtId="0" fontId="17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9" fontId="17" fillId="0" borderId="3" xfId="0" applyNumberFormat="1" applyFont="1" applyBorder="1" applyAlignment="1">
      <alignment horizontal="center" vertical="center" wrapText="1"/>
    </xf>
    <xf numFmtId="0" fontId="13" fillId="0" borderId="0" xfId="15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/>
    <xf numFmtId="0" fontId="16" fillId="0" borderId="2" xfId="15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vertical="center" wrapText="1"/>
    </xf>
    <xf numFmtId="9" fontId="17" fillId="0" borderId="3" xfId="0" applyNumberFormat="1" applyFont="1" applyFill="1" applyBorder="1"/>
    <xf numFmtId="0" fontId="17" fillId="0" borderId="3" xfId="0" applyFont="1" applyFill="1" applyBorder="1"/>
    <xf numFmtId="4" fontId="17" fillId="0" borderId="3" xfId="0" applyNumberFormat="1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vertical="center" wrapText="1"/>
    </xf>
    <xf numFmtId="4" fontId="17" fillId="0" borderId="11" xfId="0" applyNumberFormat="1" applyFont="1" applyFill="1" applyBorder="1" applyAlignment="1">
      <alignment vertical="center" wrapText="1"/>
    </xf>
    <xf numFmtId="9" fontId="17" fillId="0" borderId="11" xfId="0" applyNumberFormat="1" applyFont="1" applyFill="1" applyBorder="1"/>
    <xf numFmtId="0" fontId="17" fillId="0" borderId="11" xfId="0" applyFont="1" applyFill="1" applyBorder="1"/>
    <xf numFmtId="0" fontId="19" fillId="0" borderId="13" xfId="0" applyFont="1" applyFill="1" applyBorder="1" applyAlignment="1">
      <alignment vertical="center" wrapText="1"/>
    </xf>
    <xf numFmtId="4" fontId="19" fillId="0" borderId="13" xfId="0" applyNumberFormat="1" applyFont="1" applyFill="1" applyBorder="1" applyAlignment="1">
      <alignment vertical="center" wrapText="1"/>
    </xf>
    <xf numFmtId="0" fontId="19" fillId="0" borderId="13" xfId="0" applyFont="1" applyFill="1" applyBorder="1"/>
    <xf numFmtId="0" fontId="19" fillId="0" borderId="14" xfId="0" applyFont="1" applyFill="1" applyBorder="1"/>
    <xf numFmtId="0" fontId="0" fillId="0" borderId="8" xfId="0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1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wrapText="1"/>
    </xf>
    <xf numFmtId="4" fontId="19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3" fillId="0" borderId="3" xfId="0" applyFont="1" applyBorder="1" applyAlignment="1">
      <alignment vertical="top" wrapText="1"/>
    </xf>
    <xf numFmtId="9" fontId="23" fillId="0" borderId="3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23" fillId="0" borderId="11" xfId="0" applyFont="1" applyBorder="1" applyAlignment="1">
      <alignment vertical="top" wrapText="1"/>
    </xf>
    <xf numFmtId="9" fontId="23" fillId="0" borderId="11" xfId="0" applyNumberFormat="1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3" fillId="0" borderId="3" xfId="0" applyFont="1" applyBorder="1" applyAlignment="1">
      <alignment vertical="top"/>
    </xf>
    <xf numFmtId="0" fontId="23" fillId="0" borderId="0" xfId="0" applyFont="1" applyAlignment="1">
      <alignment vertical="top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top" wrapText="1"/>
    </xf>
    <xf numFmtId="0" fontId="17" fillId="0" borderId="0" xfId="0" applyFont="1"/>
    <xf numFmtId="0" fontId="13" fillId="0" borderId="0" xfId="0" applyFont="1"/>
    <xf numFmtId="4" fontId="20" fillId="0" borderId="0" xfId="0" applyNumberFormat="1" applyFont="1"/>
    <xf numFmtId="4" fontId="16" fillId="0" borderId="3" xfId="0" applyNumberFormat="1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right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4" fontId="16" fillId="0" borderId="3" xfId="7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0" fontId="30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4" fontId="31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4" fontId="32" fillId="0" borderId="3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4" fontId="20" fillId="0" borderId="3" xfId="0" applyNumberFormat="1" applyFont="1" applyBorder="1" applyAlignment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Percent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ny" xfId="0" builtinId="0" customBuiltin="1"/>
    <cellStyle name="Normalny 4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3"/>
  <sheetViews>
    <sheetView tabSelected="1" workbookViewId="0"/>
  </sheetViews>
  <sheetFormatPr defaultRowHeight="12.75"/>
  <cols>
    <col min="1" max="9" width="12.375" style="2" customWidth="1"/>
    <col min="10" max="10" width="17.875" style="2" customWidth="1"/>
    <col min="11" max="63" width="12.375" style="2" customWidth="1"/>
    <col min="64" max="1022" width="12.375" customWidth="1"/>
    <col min="1023" max="1023" width="9" customWidth="1"/>
  </cols>
  <sheetData>
    <row r="1" spans="1:10" customFormat="1" ht="10.35" customHeight="1"/>
    <row r="2" spans="1:10" ht="10.35" customHeight="1">
      <c r="A2" s="1"/>
      <c r="B2" s="1"/>
      <c r="C2" s="1"/>
      <c r="D2" s="1"/>
      <c r="E2" s="1"/>
      <c r="F2" s="1"/>
      <c r="G2" s="1"/>
      <c r="H2" s="29"/>
      <c r="I2" s="29"/>
      <c r="J2" s="29"/>
    </row>
    <row r="3" spans="1:10" ht="14.25">
      <c r="A3" s="30" t="s">
        <v>0</v>
      </c>
      <c r="B3" s="30"/>
      <c r="C3" s="30"/>
      <c r="D3" s="30"/>
      <c r="E3" s="30"/>
      <c r="F3" s="30"/>
      <c r="G3" s="3"/>
      <c r="H3" s="3"/>
      <c r="I3" s="1"/>
      <c r="J3" s="1"/>
    </row>
    <row r="4" spans="1:10" ht="38.25">
      <c r="A4" s="4" t="s">
        <v>1</v>
      </c>
      <c r="B4" s="5" t="s">
        <v>2</v>
      </c>
      <c r="C4" s="4" t="s">
        <v>3</v>
      </c>
      <c r="D4" s="4" t="s">
        <v>4</v>
      </c>
      <c r="E4" s="4" t="s">
        <v>5</v>
      </c>
      <c r="F4" s="6" t="s">
        <v>6</v>
      </c>
      <c r="G4" s="7" t="s">
        <v>7</v>
      </c>
      <c r="H4" s="8" t="s">
        <v>8</v>
      </c>
      <c r="I4" s="4" t="s">
        <v>9</v>
      </c>
      <c r="J4" s="4" t="s">
        <v>10</v>
      </c>
    </row>
    <row r="5" spans="1:10" ht="102">
      <c r="A5" s="9">
        <v>1</v>
      </c>
      <c r="B5" s="9" t="s">
        <v>11</v>
      </c>
      <c r="C5" s="9" t="s">
        <v>12</v>
      </c>
      <c r="D5" s="9" t="s">
        <v>13</v>
      </c>
      <c r="E5" s="9">
        <v>1</v>
      </c>
      <c r="F5" s="10"/>
      <c r="G5" s="11"/>
      <c r="H5" s="12"/>
      <c r="I5" s="13">
        <f t="shared" ref="I5:I36" si="0">ROUND(G5*(1+H5),2)</f>
        <v>0</v>
      </c>
      <c r="J5" s="14"/>
    </row>
    <row r="6" spans="1:10" ht="25.5">
      <c r="A6" s="15">
        <v>2</v>
      </c>
      <c r="B6" s="9" t="s">
        <v>14</v>
      </c>
      <c r="C6" s="9" t="s">
        <v>15</v>
      </c>
      <c r="D6" s="9" t="s">
        <v>16</v>
      </c>
      <c r="E6" s="9">
        <v>3</v>
      </c>
      <c r="F6" s="10"/>
      <c r="G6" s="11">
        <f t="shared" ref="G6:G37" si="1">E6*F6</f>
        <v>0</v>
      </c>
      <c r="H6" s="12"/>
      <c r="I6" s="13">
        <f t="shared" si="0"/>
        <v>0</v>
      </c>
      <c r="J6" s="14"/>
    </row>
    <row r="7" spans="1:10" ht="14.25">
      <c r="A7" s="15">
        <v>3</v>
      </c>
      <c r="B7" s="9" t="s">
        <v>17</v>
      </c>
      <c r="C7" s="9" t="s">
        <v>15</v>
      </c>
      <c r="D7" s="9" t="s">
        <v>16</v>
      </c>
      <c r="E7" s="9">
        <v>29</v>
      </c>
      <c r="F7" s="10"/>
      <c r="G7" s="11">
        <f t="shared" si="1"/>
        <v>0</v>
      </c>
      <c r="H7" s="12"/>
      <c r="I7" s="13">
        <f t="shared" si="0"/>
        <v>0</v>
      </c>
      <c r="J7" s="14"/>
    </row>
    <row r="8" spans="1:10" ht="25.5">
      <c r="A8" s="15">
        <v>4</v>
      </c>
      <c r="B8" s="9" t="s">
        <v>18</v>
      </c>
      <c r="C8" s="9" t="s">
        <v>15</v>
      </c>
      <c r="D8" s="9" t="s">
        <v>19</v>
      </c>
      <c r="E8" s="9">
        <v>3</v>
      </c>
      <c r="F8" s="10"/>
      <c r="G8" s="11">
        <f t="shared" si="1"/>
        <v>0</v>
      </c>
      <c r="H8" s="12"/>
      <c r="I8" s="13">
        <f t="shared" si="0"/>
        <v>0</v>
      </c>
      <c r="J8" s="14"/>
    </row>
    <row r="9" spans="1:10" ht="25.5">
      <c r="A9" s="15">
        <v>5</v>
      </c>
      <c r="B9" s="9" t="s">
        <v>20</v>
      </c>
      <c r="C9" s="9" t="s">
        <v>21</v>
      </c>
      <c r="D9" s="9" t="s">
        <v>22</v>
      </c>
      <c r="E9" s="9">
        <v>10</v>
      </c>
      <c r="F9" s="10"/>
      <c r="G9" s="11">
        <f t="shared" si="1"/>
        <v>0</v>
      </c>
      <c r="H9" s="12"/>
      <c r="I9" s="13">
        <f t="shared" si="0"/>
        <v>0</v>
      </c>
      <c r="J9" s="14"/>
    </row>
    <row r="10" spans="1:10" ht="25.5">
      <c r="A10" s="9">
        <v>6</v>
      </c>
      <c r="B10" s="9" t="s">
        <v>23</v>
      </c>
      <c r="C10" s="9" t="s">
        <v>24</v>
      </c>
      <c r="D10" s="9" t="s">
        <v>25</v>
      </c>
      <c r="E10" s="9">
        <v>127</v>
      </c>
      <c r="F10" s="10"/>
      <c r="G10" s="11">
        <f t="shared" si="1"/>
        <v>0</v>
      </c>
      <c r="H10" s="12"/>
      <c r="I10" s="13">
        <f t="shared" si="0"/>
        <v>0</v>
      </c>
      <c r="J10" s="14"/>
    </row>
    <row r="11" spans="1:10" ht="25.5">
      <c r="A11" s="9">
        <v>7</v>
      </c>
      <c r="B11" s="9" t="s">
        <v>26</v>
      </c>
      <c r="C11" s="9" t="s">
        <v>24</v>
      </c>
      <c r="D11" s="9" t="s">
        <v>19</v>
      </c>
      <c r="E11" s="9">
        <v>2</v>
      </c>
      <c r="F11" s="10"/>
      <c r="G11" s="11">
        <f t="shared" si="1"/>
        <v>0</v>
      </c>
      <c r="H11" s="12"/>
      <c r="I11" s="13">
        <f t="shared" si="0"/>
        <v>0</v>
      </c>
      <c r="J11" s="14"/>
    </row>
    <row r="12" spans="1:10" ht="25.5">
      <c r="A12" s="15">
        <v>8</v>
      </c>
      <c r="B12" s="9" t="s">
        <v>27</v>
      </c>
      <c r="C12" s="9" t="s">
        <v>28</v>
      </c>
      <c r="D12" s="9" t="s">
        <v>29</v>
      </c>
      <c r="E12" s="9">
        <v>10</v>
      </c>
      <c r="F12" s="10"/>
      <c r="G12" s="11">
        <f t="shared" si="1"/>
        <v>0</v>
      </c>
      <c r="H12" s="12"/>
      <c r="I12" s="13">
        <f t="shared" si="0"/>
        <v>0</v>
      </c>
      <c r="J12" s="14"/>
    </row>
    <row r="13" spans="1:10" ht="38.25">
      <c r="A13" s="15">
        <v>9</v>
      </c>
      <c r="B13" s="9" t="s">
        <v>30</v>
      </c>
      <c r="C13" s="9" t="s">
        <v>31</v>
      </c>
      <c r="D13" s="9" t="s">
        <v>32</v>
      </c>
      <c r="E13" s="9">
        <v>91</v>
      </c>
      <c r="F13" s="10"/>
      <c r="G13" s="11">
        <f t="shared" si="1"/>
        <v>0</v>
      </c>
      <c r="H13" s="12"/>
      <c r="I13" s="13">
        <f t="shared" si="0"/>
        <v>0</v>
      </c>
      <c r="J13" s="14"/>
    </row>
    <row r="14" spans="1:10" ht="38.25">
      <c r="A14" s="15">
        <v>10</v>
      </c>
      <c r="B14" s="9" t="s">
        <v>33</v>
      </c>
      <c r="C14" s="9" t="s">
        <v>34</v>
      </c>
      <c r="D14" s="9" t="s">
        <v>35</v>
      </c>
      <c r="E14" s="9">
        <v>50</v>
      </c>
      <c r="F14" s="10"/>
      <c r="G14" s="11">
        <f t="shared" si="1"/>
        <v>0</v>
      </c>
      <c r="H14" s="12"/>
      <c r="I14" s="13">
        <f t="shared" si="0"/>
        <v>0</v>
      </c>
      <c r="J14" s="14"/>
    </row>
    <row r="15" spans="1:10" ht="38.25">
      <c r="A15" s="15">
        <v>11</v>
      </c>
      <c r="B15" s="9" t="s">
        <v>36</v>
      </c>
      <c r="C15" s="9" t="s">
        <v>37</v>
      </c>
      <c r="D15" s="9" t="s">
        <v>38</v>
      </c>
      <c r="E15" s="9">
        <v>6</v>
      </c>
      <c r="F15" s="10"/>
      <c r="G15" s="11">
        <f t="shared" si="1"/>
        <v>0</v>
      </c>
      <c r="H15" s="12"/>
      <c r="I15" s="13">
        <f t="shared" si="0"/>
        <v>0</v>
      </c>
      <c r="J15" s="14"/>
    </row>
    <row r="16" spans="1:10" ht="25.5">
      <c r="A16" s="9">
        <v>12</v>
      </c>
      <c r="B16" s="9" t="s">
        <v>39</v>
      </c>
      <c r="C16" s="9" t="s">
        <v>40</v>
      </c>
      <c r="D16" s="9" t="s">
        <v>41</v>
      </c>
      <c r="E16" s="9">
        <v>5</v>
      </c>
      <c r="F16" s="10"/>
      <c r="G16" s="11">
        <f t="shared" si="1"/>
        <v>0</v>
      </c>
      <c r="H16" s="12"/>
      <c r="I16" s="13">
        <f t="shared" si="0"/>
        <v>0</v>
      </c>
      <c r="J16" s="14"/>
    </row>
    <row r="17" spans="1:10" ht="25.5">
      <c r="A17" s="9">
        <v>13</v>
      </c>
      <c r="B17" s="9" t="s">
        <v>42</v>
      </c>
      <c r="C17" s="9" t="s">
        <v>43</v>
      </c>
      <c r="D17" s="9" t="s">
        <v>44</v>
      </c>
      <c r="E17" s="9">
        <v>4</v>
      </c>
      <c r="F17" s="10"/>
      <c r="G17" s="11">
        <f t="shared" si="1"/>
        <v>0</v>
      </c>
      <c r="H17" s="12"/>
      <c r="I17" s="13">
        <f t="shared" si="0"/>
        <v>0</v>
      </c>
      <c r="J17" s="14"/>
    </row>
    <row r="18" spans="1:10" ht="38.25">
      <c r="A18" s="15">
        <v>14</v>
      </c>
      <c r="B18" s="9" t="s">
        <v>45</v>
      </c>
      <c r="C18" s="9" t="s">
        <v>46</v>
      </c>
      <c r="D18" s="9" t="s">
        <v>47</v>
      </c>
      <c r="E18" s="9">
        <v>4</v>
      </c>
      <c r="F18" s="10"/>
      <c r="G18" s="11">
        <f t="shared" si="1"/>
        <v>0</v>
      </c>
      <c r="H18" s="12"/>
      <c r="I18" s="13">
        <f t="shared" si="0"/>
        <v>0</v>
      </c>
      <c r="J18" s="14"/>
    </row>
    <row r="19" spans="1:10" ht="14.25">
      <c r="A19" s="15">
        <v>15</v>
      </c>
      <c r="B19" s="9" t="s">
        <v>48</v>
      </c>
      <c r="C19" s="9" t="s">
        <v>37</v>
      </c>
      <c r="D19" s="9" t="s">
        <v>49</v>
      </c>
      <c r="E19" s="9">
        <v>30</v>
      </c>
      <c r="F19" s="10"/>
      <c r="G19" s="11">
        <f t="shared" si="1"/>
        <v>0</v>
      </c>
      <c r="H19" s="12"/>
      <c r="I19" s="13">
        <f t="shared" si="0"/>
        <v>0</v>
      </c>
      <c r="J19" s="14"/>
    </row>
    <row r="20" spans="1:10" ht="25.5">
      <c r="A20" s="15">
        <v>16</v>
      </c>
      <c r="B20" s="9" t="s">
        <v>50</v>
      </c>
      <c r="C20" s="9" t="s">
        <v>24</v>
      </c>
      <c r="D20" s="9" t="s">
        <v>51</v>
      </c>
      <c r="E20" s="9">
        <v>37</v>
      </c>
      <c r="F20" s="10"/>
      <c r="G20" s="11">
        <f t="shared" si="1"/>
        <v>0</v>
      </c>
      <c r="H20" s="12"/>
      <c r="I20" s="13">
        <f t="shared" si="0"/>
        <v>0</v>
      </c>
      <c r="J20" s="14"/>
    </row>
    <row r="21" spans="1:10" ht="25.5">
      <c r="A21" s="15">
        <v>17</v>
      </c>
      <c r="B21" s="9" t="s">
        <v>52</v>
      </c>
      <c r="C21" s="9" t="s">
        <v>24</v>
      </c>
      <c r="D21" s="9" t="s">
        <v>16</v>
      </c>
      <c r="E21" s="9">
        <v>9</v>
      </c>
      <c r="F21" s="10"/>
      <c r="G21" s="11">
        <f t="shared" si="1"/>
        <v>0</v>
      </c>
      <c r="H21" s="12"/>
      <c r="I21" s="13">
        <f t="shared" si="0"/>
        <v>0</v>
      </c>
      <c r="J21" s="14"/>
    </row>
    <row r="22" spans="1:10" ht="14.25">
      <c r="A22" s="9">
        <v>18</v>
      </c>
      <c r="B22" s="9" t="s">
        <v>53</v>
      </c>
      <c r="C22" s="9" t="s">
        <v>15</v>
      </c>
      <c r="D22" s="9" t="s">
        <v>54</v>
      </c>
      <c r="E22" s="9">
        <v>2</v>
      </c>
      <c r="F22" s="10"/>
      <c r="G22" s="11">
        <f t="shared" si="1"/>
        <v>0</v>
      </c>
      <c r="H22" s="12"/>
      <c r="I22" s="13">
        <f t="shared" si="0"/>
        <v>0</v>
      </c>
      <c r="J22" s="14"/>
    </row>
    <row r="23" spans="1:10" ht="102">
      <c r="A23" s="9">
        <v>19</v>
      </c>
      <c r="B23" s="16" t="s">
        <v>55</v>
      </c>
      <c r="C23" s="9" t="s">
        <v>24</v>
      </c>
      <c r="D23" s="9" t="s">
        <v>29</v>
      </c>
      <c r="E23" s="9">
        <v>10</v>
      </c>
      <c r="F23" s="10"/>
      <c r="G23" s="11">
        <f t="shared" si="1"/>
        <v>0</v>
      </c>
      <c r="H23" s="12"/>
      <c r="I23" s="13">
        <f t="shared" si="0"/>
        <v>0</v>
      </c>
      <c r="J23" s="14"/>
    </row>
    <row r="24" spans="1:10" ht="25.5">
      <c r="A24" s="15">
        <v>20</v>
      </c>
      <c r="B24" s="9" t="s">
        <v>56</v>
      </c>
      <c r="C24" s="9" t="s">
        <v>28</v>
      </c>
      <c r="D24" s="9" t="s">
        <v>57</v>
      </c>
      <c r="E24" s="9">
        <v>20</v>
      </c>
      <c r="F24" s="10"/>
      <c r="G24" s="11">
        <f t="shared" si="1"/>
        <v>0</v>
      </c>
      <c r="H24" s="12"/>
      <c r="I24" s="13">
        <f t="shared" si="0"/>
        <v>0</v>
      </c>
      <c r="J24" s="14"/>
    </row>
    <row r="25" spans="1:10" ht="25.5">
      <c r="A25" s="15">
        <v>21</v>
      </c>
      <c r="B25" s="9" t="s">
        <v>56</v>
      </c>
      <c r="C25" s="9" t="s">
        <v>58</v>
      </c>
      <c r="D25" s="9" t="s">
        <v>59</v>
      </c>
      <c r="E25" s="9">
        <v>25</v>
      </c>
      <c r="F25" s="10"/>
      <c r="G25" s="11">
        <f t="shared" si="1"/>
        <v>0</v>
      </c>
      <c r="H25" s="12"/>
      <c r="I25" s="13">
        <f t="shared" si="0"/>
        <v>0</v>
      </c>
      <c r="J25" s="14"/>
    </row>
    <row r="26" spans="1:10" ht="25.5">
      <c r="A26" s="15">
        <v>22</v>
      </c>
      <c r="B26" s="9" t="s">
        <v>60</v>
      </c>
      <c r="C26" s="9" t="s">
        <v>61</v>
      </c>
      <c r="D26" s="9" t="s">
        <v>62</v>
      </c>
      <c r="E26" s="9">
        <v>2</v>
      </c>
      <c r="F26" s="10"/>
      <c r="G26" s="11">
        <f t="shared" si="1"/>
        <v>0</v>
      </c>
      <c r="H26" s="12"/>
      <c r="I26" s="13">
        <f t="shared" si="0"/>
        <v>0</v>
      </c>
      <c r="J26" s="14"/>
    </row>
    <row r="27" spans="1:10" ht="25.5">
      <c r="A27" s="15">
        <v>23</v>
      </c>
      <c r="B27" s="9" t="s">
        <v>63</v>
      </c>
      <c r="C27" s="9" t="s">
        <v>43</v>
      </c>
      <c r="D27" s="9" t="s">
        <v>51</v>
      </c>
      <c r="E27" s="9">
        <v>10</v>
      </c>
      <c r="F27" s="10"/>
      <c r="G27" s="11">
        <f t="shared" si="1"/>
        <v>0</v>
      </c>
      <c r="H27" s="12"/>
      <c r="I27" s="13">
        <f t="shared" si="0"/>
        <v>0</v>
      </c>
      <c r="J27" s="14"/>
    </row>
    <row r="28" spans="1:10" ht="25.5">
      <c r="A28" s="9">
        <v>24</v>
      </c>
      <c r="B28" s="9" t="s">
        <v>64</v>
      </c>
      <c r="C28" s="9" t="s">
        <v>65</v>
      </c>
      <c r="D28" s="9" t="s">
        <v>66</v>
      </c>
      <c r="E28" s="9">
        <v>2</v>
      </c>
      <c r="F28" s="10"/>
      <c r="G28" s="11">
        <f t="shared" si="1"/>
        <v>0</v>
      </c>
      <c r="H28" s="12"/>
      <c r="I28" s="13">
        <f t="shared" si="0"/>
        <v>0</v>
      </c>
      <c r="J28" s="14"/>
    </row>
    <row r="29" spans="1:10" ht="25.5">
      <c r="A29" s="9">
        <v>25</v>
      </c>
      <c r="B29" s="9" t="s">
        <v>67</v>
      </c>
      <c r="C29" s="9" t="s">
        <v>68</v>
      </c>
      <c r="D29" s="9" t="s">
        <v>69</v>
      </c>
      <c r="E29" s="9">
        <v>11</v>
      </c>
      <c r="F29" s="10"/>
      <c r="G29" s="11">
        <f t="shared" si="1"/>
        <v>0</v>
      </c>
      <c r="H29" s="12"/>
      <c r="I29" s="13">
        <f t="shared" si="0"/>
        <v>0</v>
      </c>
      <c r="J29" s="14"/>
    </row>
    <row r="30" spans="1:10" ht="38.25">
      <c r="A30" s="15">
        <v>26</v>
      </c>
      <c r="B30" s="9" t="s">
        <v>70</v>
      </c>
      <c r="C30" s="9" t="s">
        <v>24</v>
      </c>
      <c r="D30" s="9" t="s">
        <v>51</v>
      </c>
      <c r="E30" s="9">
        <v>2</v>
      </c>
      <c r="F30" s="10"/>
      <c r="G30" s="11">
        <f t="shared" si="1"/>
        <v>0</v>
      </c>
      <c r="H30" s="12"/>
      <c r="I30" s="13">
        <f t="shared" si="0"/>
        <v>0</v>
      </c>
      <c r="J30" s="14"/>
    </row>
    <row r="31" spans="1:10" ht="25.5">
      <c r="A31" s="15">
        <v>27</v>
      </c>
      <c r="B31" s="9" t="s">
        <v>71</v>
      </c>
      <c r="C31" s="9" t="s">
        <v>24</v>
      </c>
      <c r="D31" s="9" t="s">
        <v>19</v>
      </c>
      <c r="E31" s="9">
        <v>1</v>
      </c>
      <c r="F31" s="10"/>
      <c r="G31" s="11">
        <f t="shared" si="1"/>
        <v>0</v>
      </c>
      <c r="H31" s="12"/>
      <c r="I31" s="13">
        <f t="shared" si="0"/>
        <v>0</v>
      </c>
      <c r="J31" s="14"/>
    </row>
    <row r="32" spans="1:10" ht="25.5">
      <c r="A32" s="15">
        <v>28</v>
      </c>
      <c r="B32" s="9" t="s">
        <v>72</v>
      </c>
      <c r="C32" s="9" t="s">
        <v>73</v>
      </c>
      <c r="D32" s="9" t="s">
        <v>74</v>
      </c>
      <c r="E32" s="9">
        <v>10</v>
      </c>
      <c r="F32" s="10"/>
      <c r="G32" s="11">
        <f t="shared" si="1"/>
        <v>0</v>
      </c>
      <c r="H32" s="12"/>
      <c r="I32" s="13">
        <f t="shared" si="0"/>
        <v>0</v>
      </c>
      <c r="J32" s="14"/>
    </row>
    <row r="33" spans="1:10" ht="25.5">
      <c r="A33" s="15">
        <v>29</v>
      </c>
      <c r="B33" s="9" t="s">
        <v>75</v>
      </c>
      <c r="C33" s="9" t="s">
        <v>24</v>
      </c>
      <c r="D33" s="9" t="s">
        <v>16</v>
      </c>
      <c r="E33" s="9">
        <v>124</v>
      </c>
      <c r="F33" s="10"/>
      <c r="G33" s="11">
        <f t="shared" si="1"/>
        <v>0</v>
      </c>
      <c r="H33" s="12"/>
      <c r="I33" s="13">
        <f t="shared" si="0"/>
        <v>0</v>
      </c>
      <c r="J33" s="14"/>
    </row>
    <row r="34" spans="1:10" ht="25.5">
      <c r="A34" s="9">
        <v>30</v>
      </c>
      <c r="B34" s="9" t="s">
        <v>76</v>
      </c>
      <c r="C34" s="9" t="s">
        <v>24</v>
      </c>
      <c r="D34" s="9" t="s">
        <v>16</v>
      </c>
      <c r="E34" s="9">
        <v>40</v>
      </c>
      <c r="F34" s="10"/>
      <c r="G34" s="11">
        <f t="shared" si="1"/>
        <v>0</v>
      </c>
      <c r="H34" s="12"/>
      <c r="I34" s="13">
        <f t="shared" si="0"/>
        <v>0</v>
      </c>
      <c r="J34" s="14"/>
    </row>
    <row r="35" spans="1:10" ht="25.5">
      <c r="A35" s="9">
        <v>31</v>
      </c>
      <c r="B35" s="9" t="s">
        <v>77</v>
      </c>
      <c r="C35" s="9" t="s">
        <v>78</v>
      </c>
      <c r="D35" s="9" t="s">
        <v>79</v>
      </c>
      <c r="E35" s="9">
        <v>1</v>
      </c>
      <c r="F35" s="10"/>
      <c r="G35" s="11">
        <f t="shared" si="1"/>
        <v>0</v>
      </c>
      <c r="H35" s="12"/>
      <c r="I35" s="13">
        <f t="shared" si="0"/>
        <v>0</v>
      </c>
      <c r="J35" s="14"/>
    </row>
    <row r="36" spans="1:10" ht="25.5">
      <c r="A36" s="15">
        <v>32</v>
      </c>
      <c r="B36" s="9" t="s">
        <v>80</v>
      </c>
      <c r="C36" s="9" t="s">
        <v>78</v>
      </c>
      <c r="D36" s="9" t="s">
        <v>44</v>
      </c>
      <c r="E36" s="9">
        <v>5</v>
      </c>
      <c r="F36" s="10"/>
      <c r="G36" s="11">
        <f t="shared" si="1"/>
        <v>0</v>
      </c>
      <c r="H36" s="12"/>
      <c r="I36" s="13">
        <f t="shared" si="0"/>
        <v>0</v>
      </c>
      <c r="J36" s="14"/>
    </row>
    <row r="37" spans="1:10" ht="76.5">
      <c r="A37" s="15">
        <v>33</v>
      </c>
      <c r="B37" s="9" t="s">
        <v>81</v>
      </c>
      <c r="C37" s="9" t="s">
        <v>37</v>
      </c>
      <c r="D37" s="9" t="s">
        <v>82</v>
      </c>
      <c r="E37" s="9">
        <v>18</v>
      </c>
      <c r="F37" s="10"/>
      <c r="G37" s="11">
        <f t="shared" si="1"/>
        <v>0</v>
      </c>
      <c r="H37" s="12"/>
      <c r="I37" s="13">
        <f t="shared" ref="I37:I68" si="2">ROUND(G37*(1+H37),2)</f>
        <v>0</v>
      </c>
      <c r="J37" s="14"/>
    </row>
    <row r="38" spans="1:10" ht="25.5">
      <c r="A38" s="15">
        <v>34</v>
      </c>
      <c r="B38" s="9" t="s">
        <v>83</v>
      </c>
      <c r="C38" s="9" t="s">
        <v>24</v>
      </c>
      <c r="D38" s="9" t="s">
        <v>51</v>
      </c>
      <c r="E38" s="9">
        <v>15</v>
      </c>
      <c r="F38" s="10"/>
      <c r="G38" s="11">
        <f t="shared" ref="G38:G69" si="3">E38*F38</f>
        <v>0</v>
      </c>
      <c r="H38" s="12"/>
      <c r="I38" s="13">
        <f t="shared" si="2"/>
        <v>0</v>
      </c>
      <c r="J38" s="14"/>
    </row>
    <row r="39" spans="1:10" ht="25.5">
      <c r="A39" s="15">
        <v>35</v>
      </c>
      <c r="B39" s="9" t="s">
        <v>84</v>
      </c>
      <c r="C39" s="9" t="s">
        <v>78</v>
      </c>
      <c r="D39" s="9" t="s">
        <v>79</v>
      </c>
      <c r="E39" s="9">
        <v>1</v>
      </c>
      <c r="F39" s="10"/>
      <c r="G39" s="11">
        <f t="shared" si="3"/>
        <v>0</v>
      </c>
      <c r="H39" s="12"/>
      <c r="I39" s="13">
        <f t="shared" si="2"/>
        <v>0</v>
      </c>
      <c r="J39" s="14"/>
    </row>
    <row r="40" spans="1:10" ht="25.5">
      <c r="A40" s="9">
        <v>36</v>
      </c>
      <c r="B40" s="9" t="s">
        <v>85</v>
      </c>
      <c r="C40" s="9" t="s">
        <v>24</v>
      </c>
      <c r="D40" s="9" t="s">
        <v>16</v>
      </c>
      <c r="E40" s="9">
        <v>32</v>
      </c>
      <c r="F40" s="10"/>
      <c r="G40" s="11">
        <f t="shared" si="3"/>
        <v>0</v>
      </c>
      <c r="H40" s="12"/>
      <c r="I40" s="13">
        <f t="shared" si="2"/>
        <v>0</v>
      </c>
      <c r="J40" s="14"/>
    </row>
    <row r="41" spans="1:10" ht="25.5">
      <c r="A41" s="9">
        <v>37</v>
      </c>
      <c r="B41" s="9" t="s">
        <v>86</v>
      </c>
      <c r="C41" s="9" t="s">
        <v>24</v>
      </c>
      <c r="D41" s="9" t="s">
        <v>16</v>
      </c>
      <c r="E41" s="9">
        <v>177</v>
      </c>
      <c r="F41" s="10"/>
      <c r="G41" s="11">
        <f t="shared" si="3"/>
        <v>0</v>
      </c>
      <c r="H41" s="12"/>
      <c r="I41" s="13">
        <f t="shared" si="2"/>
        <v>0</v>
      </c>
      <c r="J41" s="14"/>
    </row>
    <row r="42" spans="1:10" ht="25.5">
      <c r="A42" s="15">
        <v>38</v>
      </c>
      <c r="B42" s="9" t="s">
        <v>87</v>
      </c>
      <c r="C42" s="9" t="s">
        <v>24</v>
      </c>
      <c r="D42" s="9" t="s">
        <v>16</v>
      </c>
      <c r="E42" s="9">
        <v>36</v>
      </c>
      <c r="F42" s="10"/>
      <c r="G42" s="11">
        <f t="shared" si="3"/>
        <v>0</v>
      </c>
      <c r="H42" s="12"/>
      <c r="I42" s="13">
        <f t="shared" si="2"/>
        <v>0</v>
      </c>
      <c r="J42" s="14"/>
    </row>
    <row r="43" spans="1:10" ht="25.5">
      <c r="A43" s="15">
        <v>39</v>
      </c>
      <c r="B43" s="9" t="s">
        <v>88</v>
      </c>
      <c r="C43" s="9" t="s">
        <v>24</v>
      </c>
      <c r="D43" s="9" t="s">
        <v>89</v>
      </c>
      <c r="E43" s="9">
        <v>2</v>
      </c>
      <c r="F43" s="10"/>
      <c r="G43" s="11">
        <f t="shared" si="3"/>
        <v>0</v>
      </c>
      <c r="H43" s="12"/>
      <c r="I43" s="13">
        <f t="shared" si="2"/>
        <v>0</v>
      </c>
      <c r="J43" s="14"/>
    </row>
    <row r="44" spans="1:10" ht="38.25">
      <c r="A44" s="15">
        <v>40</v>
      </c>
      <c r="B44" s="9" t="s">
        <v>90</v>
      </c>
      <c r="C44" s="9" t="s">
        <v>78</v>
      </c>
      <c r="D44" s="9" t="s">
        <v>79</v>
      </c>
      <c r="E44" s="9">
        <v>5</v>
      </c>
      <c r="F44" s="10"/>
      <c r="G44" s="11">
        <f t="shared" si="3"/>
        <v>0</v>
      </c>
      <c r="H44" s="12"/>
      <c r="I44" s="13">
        <f t="shared" si="2"/>
        <v>0</v>
      </c>
      <c r="J44" s="14"/>
    </row>
    <row r="45" spans="1:10" ht="63.75">
      <c r="A45" s="15">
        <v>41</v>
      </c>
      <c r="B45" s="9" t="s">
        <v>91</v>
      </c>
      <c r="C45" s="9" t="s">
        <v>24</v>
      </c>
      <c r="D45" s="9" t="s">
        <v>16</v>
      </c>
      <c r="E45" s="9">
        <v>4</v>
      </c>
      <c r="F45" s="10"/>
      <c r="G45" s="11">
        <f t="shared" si="3"/>
        <v>0</v>
      </c>
      <c r="H45" s="12"/>
      <c r="I45" s="13">
        <f t="shared" si="2"/>
        <v>0</v>
      </c>
      <c r="J45" s="14"/>
    </row>
    <row r="46" spans="1:10" ht="25.5">
      <c r="A46" s="9">
        <v>42</v>
      </c>
      <c r="B46" s="9" t="s">
        <v>92</v>
      </c>
      <c r="C46" s="9" t="s">
        <v>24</v>
      </c>
      <c r="D46" s="9" t="s">
        <v>93</v>
      </c>
      <c r="E46" s="9">
        <v>2</v>
      </c>
      <c r="F46" s="10"/>
      <c r="G46" s="11">
        <f t="shared" si="3"/>
        <v>0</v>
      </c>
      <c r="H46" s="12"/>
      <c r="I46" s="13">
        <f t="shared" si="2"/>
        <v>0</v>
      </c>
      <c r="J46" s="14"/>
    </row>
    <row r="47" spans="1:10" ht="25.5">
      <c r="A47" s="9">
        <v>43</v>
      </c>
      <c r="B47" s="9" t="s">
        <v>94</v>
      </c>
      <c r="C47" s="9" t="s">
        <v>24</v>
      </c>
      <c r="D47" s="9" t="s">
        <v>51</v>
      </c>
      <c r="E47" s="9">
        <v>37</v>
      </c>
      <c r="F47" s="10"/>
      <c r="G47" s="11">
        <f t="shared" si="3"/>
        <v>0</v>
      </c>
      <c r="H47" s="12"/>
      <c r="I47" s="13">
        <f t="shared" si="2"/>
        <v>0</v>
      </c>
      <c r="J47" s="14"/>
    </row>
    <row r="48" spans="1:10" ht="38.25">
      <c r="A48" s="15">
        <v>44</v>
      </c>
      <c r="B48" s="9" t="s">
        <v>95</v>
      </c>
      <c r="C48" s="9" t="s">
        <v>96</v>
      </c>
      <c r="D48" s="9" t="s">
        <v>97</v>
      </c>
      <c r="E48" s="9">
        <v>1</v>
      </c>
      <c r="F48" s="10"/>
      <c r="G48" s="11">
        <f t="shared" si="3"/>
        <v>0</v>
      </c>
      <c r="H48" s="12"/>
      <c r="I48" s="13">
        <f t="shared" si="2"/>
        <v>0</v>
      </c>
      <c r="J48" s="14"/>
    </row>
    <row r="49" spans="1:10" ht="51">
      <c r="A49" s="15">
        <v>45</v>
      </c>
      <c r="B49" s="9" t="s">
        <v>98</v>
      </c>
      <c r="C49" s="9" t="s">
        <v>37</v>
      </c>
      <c r="D49" s="9" t="s">
        <v>99</v>
      </c>
      <c r="E49" s="9">
        <v>2</v>
      </c>
      <c r="F49" s="10"/>
      <c r="G49" s="11">
        <f t="shared" si="3"/>
        <v>0</v>
      </c>
      <c r="H49" s="12"/>
      <c r="I49" s="13">
        <f t="shared" si="2"/>
        <v>0</v>
      </c>
      <c r="J49" s="14"/>
    </row>
    <row r="50" spans="1:10" ht="25.5">
      <c r="A50" s="15">
        <v>46</v>
      </c>
      <c r="B50" s="9" t="s">
        <v>100</v>
      </c>
      <c r="C50" s="9" t="s">
        <v>24</v>
      </c>
      <c r="D50" s="9" t="s">
        <v>16</v>
      </c>
      <c r="E50" s="9">
        <v>22</v>
      </c>
      <c r="F50" s="10"/>
      <c r="G50" s="11">
        <f t="shared" si="3"/>
        <v>0</v>
      </c>
      <c r="H50" s="12"/>
      <c r="I50" s="13">
        <f t="shared" si="2"/>
        <v>0</v>
      </c>
      <c r="J50" s="14"/>
    </row>
    <row r="51" spans="1:10" ht="38.25">
      <c r="A51" s="15">
        <v>47</v>
      </c>
      <c r="B51" s="9" t="s">
        <v>101</v>
      </c>
      <c r="C51" s="9" t="s">
        <v>58</v>
      </c>
      <c r="D51" s="9" t="s">
        <v>102</v>
      </c>
      <c r="E51" s="9">
        <v>4</v>
      </c>
      <c r="F51" s="10"/>
      <c r="G51" s="11">
        <f t="shared" si="3"/>
        <v>0</v>
      </c>
      <c r="H51" s="12"/>
      <c r="I51" s="13">
        <f t="shared" si="2"/>
        <v>0</v>
      </c>
      <c r="J51" s="14"/>
    </row>
    <row r="52" spans="1:10" ht="14.25">
      <c r="A52" s="9">
        <v>48</v>
      </c>
      <c r="B52" s="9" t="s">
        <v>103</v>
      </c>
      <c r="C52" s="9" t="s">
        <v>24</v>
      </c>
      <c r="D52" s="9" t="s">
        <v>16</v>
      </c>
      <c r="E52" s="9">
        <v>49</v>
      </c>
      <c r="F52" s="10"/>
      <c r="G52" s="11">
        <f t="shared" si="3"/>
        <v>0</v>
      </c>
      <c r="H52" s="12"/>
      <c r="I52" s="13">
        <f t="shared" si="2"/>
        <v>0</v>
      </c>
      <c r="J52" s="14"/>
    </row>
    <row r="53" spans="1:10" ht="38.25">
      <c r="A53" s="9">
        <v>49</v>
      </c>
      <c r="B53" s="9" t="s">
        <v>104</v>
      </c>
      <c r="C53" s="9" t="s">
        <v>78</v>
      </c>
      <c r="D53" s="9" t="s">
        <v>105</v>
      </c>
      <c r="E53" s="9">
        <v>1</v>
      </c>
      <c r="F53" s="10"/>
      <c r="G53" s="11">
        <f t="shared" si="3"/>
        <v>0</v>
      </c>
      <c r="H53" s="12"/>
      <c r="I53" s="13">
        <f t="shared" si="2"/>
        <v>0</v>
      </c>
      <c r="J53" s="14"/>
    </row>
    <row r="54" spans="1:10" ht="25.5">
      <c r="A54" s="15">
        <v>50</v>
      </c>
      <c r="B54" s="9" t="s">
        <v>106</v>
      </c>
      <c r="C54" s="9" t="s">
        <v>24</v>
      </c>
      <c r="D54" s="9" t="s">
        <v>51</v>
      </c>
      <c r="E54" s="9">
        <v>8</v>
      </c>
      <c r="F54" s="10"/>
      <c r="G54" s="11">
        <f t="shared" si="3"/>
        <v>0</v>
      </c>
      <c r="H54" s="12"/>
      <c r="I54" s="13">
        <f t="shared" si="2"/>
        <v>0</v>
      </c>
      <c r="J54" s="14"/>
    </row>
    <row r="55" spans="1:10" ht="25.5">
      <c r="A55" s="15">
        <v>51</v>
      </c>
      <c r="B55" s="9" t="s">
        <v>107</v>
      </c>
      <c r="C55" s="9" t="s">
        <v>108</v>
      </c>
      <c r="D55" s="9" t="s">
        <v>109</v>
      </c>
      <c r="E55" s="9">
        <v>15</v>
      </c>
      <c r="F55" s="10"/>
      <c r="G55" s="11">
        <f t="shared" si="3"/>
        <v>0</v>
      </c>
      <c r="H55" s="12"/>
      <c r="I55" s="13">
        <f t="shared" si="2"/>
        <v>0</v>
      </c>
      <c r="J55" s="14"/>
    </row>
    <row r="56" spans="1:10" ht="25.5">
      <c r="A56" s="15">
        <v>52</v>
      </c>
      <c r="B56" s="9" t="s">
        <v>110</v>
      </c>
      <c r="C56" s="9" t="s">
        <v>24</v>
      </c>
      <c r="D56" s="9" t="s">
        <v>16</v>
      </c>
      <c r="E56" s="9">
        <v>180</v>
      </c>
      <c r="F56" s="10"/>
      <c r="G56" s="11">
        <f t="shared" si="3"/>
        <v>0</v>
      </c>
      <c r="H56" s="12"/>
      <c r="I56" s="13">
        <f t="shared" si="2"/>
        <v>0</v>
      </c>
      <c r="J56" s="14"/>
    </row>
    <row r="57" spans="1:10" ht="15">
      <c r="A57" s="15">
        <v>53</v>
      </c>
      <c r="B57" s="17" t="s">
        <v>111</v>
      </c>
      <c r="C57" s="9" t="s">
        <v>24</v>
      </c>
      <c r="D57" s="9" t="s">
        <v>112</v>
      </c>
      <c r="E57" s="9">
        <v>40</v>
      </c>
      <c r="F57" s="10"/>
      <c r="G57" s="11"/>
      <c r="H57" s="12"/>
      <c r="I57" s="13"/>
      <c r="J57" s="14"/>
    </row>
    <row r="58" spans="1:10" ht="25.5">
      <c r="A58" s="9">
        <v>54</v>
      </c>
      <c r="B58" s="9" t="s">
        <v>113</v>
      </c>
      <c r="C58" s="9" t="s">
        <v>24</v>
      </c>
      <c r="D58" s="9" t="s">
        <v>16</v>
      </c>
      <c r="E58" s="9">
        <v>10</v>
      </c>
      <c r="F58" s="10"/>
      <c r="G58" s="11">
        <f t="shared" ref="G58:G121" si="4">E58*F58</f>
        <v>0</v>
      </c>
      <c r="H58" s="12"/>
      <c r="I58" s="13">
        <f t="shared" ref="I58:I121" si="5">ROUND(G58*(1+H58),2)</f>
        <v>0</v>
      </c>
      <c r="J58" s="14"/>
    </row>
    <row r="59" spans="1:10" ht="25.5">
      <c r="A59" s="9">
        <v>55</v>
      </c>
      <c r="B59" s="9" t="s">
        <v>114</v>
      </c>
      <c r="C59" s="9" t="s">
        <v>96</v>
      </c>
      <c r="D59" s="9" t="s">
        <v>115</v>
      </c>
      <c r="E59" s="9">
        <v>4</v>
      </c>
      <c r="F59" s="10"/>
      <c r="G59" s="11">
        <f t="shared" si="4"/>
        <v>0</v>
      </c>
      <c r="H59" s="12"/>
      <c r="I59" s="13">
        <f t="shared" si="5"/>
        <v>0</v>
      </c>
      <c r="J59" s="14"/>
    </row>
    <row r="60" spans="1:10" ht="25.5">
      <c r="A60" s="15">
        <v>56</v>
      </c>
      <c r="B60" s="9" t="s">
        <v>116</v>
      </c>
      <c r="C60" s="9" t="s">
        <v>24</v>
      </c>
      <c r="D60" s="9" t="s">
        <v>32</v>
      </c>
      <c r="E60" s="9">
        <v>60</v>
      </c>
      <c r="F60" s="10"/>
      <c r="G60" s="11">
        <f t="shared" si="4"/>
        <v>0</v>
      </c>
      <c r="H60" s="12"/>
      <c r="I60" s="13">
        <f t="shared" si="5"/>
        <v>0</v>
      </c>
      <c r="J60" s="14"/>
    </row>
    <row r="61" spans="1:10" ht="51">
      <c r="A61" s="15">
        <v>57</v>
      </c>
      <c r="B61" s="9" t="s">
        <v>117</v>
      </c>
      <c r="C61" s="9" t="s">
        <v>68</v>
      </c>
      <c r="D61" s="9" t="s">
        <v>118</v>
      </c>
      <c r="E61" s="9">
        <v>12</v>
      </c>
      <c r="F61" s="10"/>
      <c r="G61" s="11">
        <f t="shared" si="4"/>
        <v>0</v>
      </c>
      <c r="H61" s="12"/>
      <c r="I61" s="13">
        <f t="shared" si="5"/>
        <v>0</v>
      </c>
      <c r="J61" s="14"/>
    </row>
    <row r="62" spans="1:10" ht="25.5">
      <c r="A62" s="15">
        <v>58</v>
      </c>
      <c r="B62" s="9" t="s">
        <v>119</v>
      </c>
      <c r="C62" s="9" t="s">
        <v>24</v>
      </c>
      <c r="D62" s="9" t="s">
        <v>120</v>
      </c>
      <c r="E62" s="9">
        <v>4</v>
      </c>
      <c r="F62" s="10"/>
      <c r="G62" s="11">
        <f t="shared" si="4"/>
        <v>0</v>
      </c>
      <c r="H62" s="12"/>
      <c r="I62" s="13">
        <f t="shared" si="5"/>
        <v>0</v>
      </c>
      <c r="J62" s="14"/>
    </row>
    <row r="63" spans="1:10" ht="51">
      <c r="A63" s="15">
        <v>59</v>
      </c>
      <c r="B63" s="9" t="s">
        <v>121</v>
      </c>
      <c r="C63" s="9" t="s">
        <v>122</v>
      </c>
      <c r="D63" s="9" t="s">
        <v>123</v>
      </c>
      <c r="E63" s="9">
        <v>2</v>
      </c>
      <c r="F63" s="10"/>
      <c r="G63" s="11">
        <f t="shared" si="4"/>
        <v>0</v>
      </c>
      <c r="H63" s="12"/>
      <c r="I63" s="13">
        <f t="shared" si="5"/>
        <v>0</v>
      </c>
      <c r="J63" s="14"/>
    </row>
    <row r="64" spans="1:10" ht="25.5">
      <c r="A64" s="9">
        <v>60</v>
      </c>
      <c r="B64" s="9" t="s">
        <v>124</v>
      </c>
      <c r="C64" s="9" t="s">
        <v>125</v>
      </c>
      <c r="D64" s="9" t="s">
        <v>19</v>
      </c>
      <c r="E64" s="9">
        <v>4</v>
      </c>
      <c r="F64" s="10"/>
      <c r="G64" s="11">
        <f t="shared" si="4"/>
        <v>0</v>
      </c>
      <c r="H64" s="12"/>
      <c r="I64" s="13">
        <f t="shared" si="5"/>
        <v>0</v>
      </c>
      <c r="J64" s="14"/>
    </row>
    <row r="65" spans="1:10" ht="25.5">
      <c r="A65" s="9">
        <v>61</v>
      </c>
      <c r="B65" s="9" t="s">
        <v>126</v>
      </c>
      <c r="C65" s="9" t="s">
        <v>127</v>
      </c>
      <c r="D65" s="9" t="s">
        <v>128</v>
      </c>
      <c r="E65" s="9">
        <v>5</v>
      </c>
      <c r="F65" s="10"/>
      <c r="G65" s="11">
        <f t="shared" si="4"/>
        <v>0</v>
      </c>
      <c r="H65" s="12"/>
      <c r="I65" s="13">
        <f t="shared" si="5"/>
        <v>0</v>
      </c>
      <c r="J65" s="14"/>
    </row>
    <row r="66" spans="1:10" ht="25.5">
      <c r="A66" s="15">
        <v>62</v>
      </c>
      <c r="B66" s="9" t="s">
        <v>129</v>
      </c>
      <c r="C66" s="9" t="s">
        <v>24</v>
      </c>
      <c r="D66" s="9" t="s">
        <v>19</v>
      </c>
      <c r="E66" s="9">
        <v>2</v>
      </c>
      <c r="F66" s="10"/>
      <c r="G66" s="11">
        <f t="shared" si="4"/>
        <v>0</v>
      </c>
      <c r="H66" s="12"/>
      <c r="I66" s="13">
        <f t="shared" si="5"/>
        <v>0</v>
      </c>
      <c r="J66" s="14"/>
    </row>
    <row r="67" spans="1:10" ht="25.5">
      <c r="A67" s="15">
        <v>63</v>
      </c>
      <c r="B67" s="9" t="s">
        <v>130</v>
      </c>
      <c r="C67" s="9" t="s">
        <v>24</v>
      </c>
      <c r="D67" s="9" t="s">
        <v>19</v>
      </c>
      <c r="E67" s="9">
        <v>26</v>
      </c>
      <c r="F67" s="10"/>
      <c r="G67" s="11">
        <f t="shared" si="4"/>
        <v>0</v>
      </c>
      <c r="H67" s="12"/>
      <c r="I67" s="13">
        <f t="shared" si="5"/>
        <v>0</v>
      </c>
      <c r="J67" s="14"/>
    </row>
    <row r="68" spans="1:10" ht="38.25">
      <c r="A68" s="15">
        <v>64</v>
      </c>
      <c r="B68" s="9" t="s">
        <v>131</v>
      </c>
      <c r="C68" s="9" t="s">
        <v>78</v>
      </c>
      <c r="D68" s="9" t="s">
        <v>132</v>
      </c>
      <c r="E68" s="9">
        <v>1</v>
      </c>
      <c r="F68" s="10"/>
      <c r="G68" s="11">
        <f t="shared" si="4"/>
        <v>0</v>
      </c>
      <c r="H68" s="12"/>
      <c r="I68" s="13">
        <f t="shared" si="5"/>
        <v>0</v>
      </c>
      <c r="J68" s="14"/>
    </row>
    <row r="69" spans="1:10" ht="38.25">
      <c r="A69" s="15">
        <v>65</v>
      </c>
      <c r="B69" s="9" t="s">
        <v>133</v>
      </c>
      <c r="C69" s="9" t="s">
        <v>125</v>
      </c>
      <c r="D69" s="9" t="s">
        <v>44</v>
      </c>
      <c r="E69" s="9">
        <v>23</v>
      </c>
      <c r="F69" s="10"/>
      <c r="G69" s="11">
        <f t="shared" si="4"/>
        <v>0</v>
      </c>
      <c r="H69" s="12"/>
      <c r="I69" s="13">
        <f t="shared" si="5"/>
        <v>0</v>
      </c>
      <c r="J69" s="14"/>
    </row>
    <row r="70" spans="1:10" ht="25.5">
      <c r="A70" s="9">
        <v>66</v>
      </c>
      <c r="B70" s="9" t="s">
        <v>134</v>
      </c>
      <c r="C70" s="9" t="s">
        <v>24</v>
      </c>
      <c r="D70" s="9" t="s">
        <v>16</v>
      </c>
      <c r="E70" s="9">
        <v>20</v>
      </c>
      <c r="F70" s="10"/>
      <c r="G70" s="11">
        <f t="shared" si="4"/>
        <v>0</v>
      </c>
      <c r="H70" s="12"/>
      <c r="I70" s="13">
        <f t="shared" si="5"/>
        <v>0</v>
      </c>
      <c r="J70" s="14"/>
    </row>
    <row r="71" spans="1:10" ht="25.5">
      <c r="A71" s="9">
        <v>67</v>
      </c>
      <c r="B71" s="9" t="s">
        <v>135</v>
      </c>
      <c r="C71" s="9" t="s">
        <v>24</v>
      </c>
      <c r="D71" s="9" t="s">
        <v>16</v>
      </c>
      <c r="E71" s="9">
        <v>11</v>
      </c>
      <c r="F71" s="10"/>
      <c r="G71" s="11">
        <f t="shared" si="4"/>
        <v>0</v>
      </c>
      <c r="H71" s="12"/>
      <c r="I71" s="13">
        <f t="shared" si="5"/>
        <v>0</v>
      </c>
      <c r="J71" s="14"/>
    </row>
    <row r="72" spans="1:10" ht="14.25">
      <c r="A72" s="15">
        <v>68</v>
      </c>
      <c r="B72" s="9" t="s">
        <v>136</v>
      </c>
      <c r="C72" s="9" t="s">
        <v>43</v>
      </c>
      <c r="D72" s="9" t="s">
        <v>29</v>
      </c>
      <c r="E72" s="9">
        <v>54</v>
      </c>
      <c r="F72" s="10"/>
      <c r="G72" s="11">
        <f t="shared" si="4"/>
        <v>0</v>
      </c>
      <c r="H72" s="12"/>
      <c r="I72" s="13">
        <f t="shared" si="5"/>
        <v>0</v>
      </c>
      <c r="J72" s="14"/>
    </row>
    <row r="73" spans="1:10" ht="76.5">
      <c r="A73" s="15">
        <v>69</v>
      </c>
      <c r="B73" s="9" t="s">
        <v>137</v>
      </c>
      <c r="C73" s="9" t="s">
        <v>24</v>
      </c>
      <c r="D73" s="9" t="s">
        <v>16</v>
      </c>
      <c r="E73" s="9">
        <v>7</v>
      </c>
      <c r="F73" s="10"/>
      <c r="G73" s="11">
        <f t="shared" si="4"/>
        <v>0</v>
      </c>
      <c r="H73" s="12"/>
      <c r="I73" s="13">
        <f t="shared" si="5"/>
        <v>0</v>
      </c>
      <c r="J73" s="14"/>
    </row>
    <row r="74" spans="1:10" ht="25.5">
      <c r="A74" s="15">
        <v>70</v>
      </c>
      <c r="B74" s="9" t="s">
        <v>138</v>
      </c>
      <c r="C74" s="9" t="s">
        <v>24</v>
      </c>
      <c r="D74" s="9" t="s">
        <v>16</v>
      </c>
      <c r="E74" s="9">
        <v>36</v>
      </c>
      <c r="F74" s="10"/>
      <c r="G74" s="11">
        <f t="shared" si="4"/>
        <v>0</v>
      </c>
      <c r="H74" s="12"/>
      <c r="I74" s="13">
        <f t="shared" si="5"/>
        <v>0</v>
      </c>
      <c r="J74" s="14"/>
    </row>
    <row r="75" spans="1:10" ht="25.5">
      <c r="A75" s="15">
        <v>71</v>
      </c>
      <c r="B75" s="9" t="s">
        <v>139</v>
      </c>
      <c r="C75" s="9" t="s">
        <v>24</v>
      </c>
      <c r="D75" s="9" t="s">
        <v>16</v>
      </c>
      <c r="E75" s="9">
        <v>21</v>
      </c>
      <c r="F75" s="10"/>
      <c r="G75" s="11">
        <f t="shared" si="4"/>
        <v>0</v>
      </c>
      <c r="H75" s="12"/>
      <c r="I75" s="13">
        <f t="shared" si="5"/>
        <v>0</v>
      </c>
      <c r="J75" s="14"/>
    </row>
    <row r="76" spans="1:10" ht="25.5">
      <c r="A76" s="9">
        <v>72</v>
      </c>
      <c r="B76" s="9" t="s">
        <v>140</v>
      </c>
      <c r="C76" s="9" t="s">
        <v>24</v>
      </c>
      <c r="D76" s="9" t="s">
        <v>16</v>
      </c>
      <c r="E76" s="9">
        <v>20</v>
      </c>
      <c r="F76" s="10"/>
      <c r="G76" s="11">
        <f t="shared" si="4"/>
        <v>0</v>
      </c>
      <c r="H76" s="12"/>
      <c r="I76" s="13">
        <f t="shared" si="5"/>
        <v>0</v>
      </c>
      <c r="J76" s="14"/>
    </row>
    <row r="77" spans="1:10" ht="38.25">
      <c r="A77" s="9">
        <v>73</v>
      </c>
      <c r="B77" s="9" t="s">
        <v>141</v>
      </c>
      <c r="C77" s="9" t="s">
        <v>24</v>
      </c>
      <c r="D77" s="9" t="s">
        <v>142</v>
      </c>
      <c r="E77" s="9">
        <v>174</v>
      </c>
      <c r="F77" s="10"/>
      <c r="G77" s="11">
        <f t="shared" si="4"/>
        <v>0</v>
      </c>
      <c r="H77" s="12"/>
      <c r="I77" s="13">
        <f t="shared" si="5"/>
        <v>0</v>
      </c>
      <c r="J77" s="14"/>
    </row>
    <row r="78" spans="1:10" ht="25.5">
      <c r="A78" s="15">
        <v>74</v>
      </c>
      <c r="B78" s="9" t="s">
        <v>143</v>
      </c>
      <c r="C78" s="9" t="s">
        <v>24</v>
      </c>
      <c r="D78" s="9" t="s">
        <v>16</v>
      </c>
      <c r="E78" s="9">
        <v>2</v>
      </c>
      <c r="F78" s="10"/>
      <c r="G78" s="11">
        <f t="shared" si="4"/>
        <v>0</v>
      </c>
      <c r="H78" s="12"/>
      <c r="I78" s="13">
        <f t="shared" si="5"/>
        <v>0</v>
      </c>
      <c r="J78" s="14"/>
    </row>
    <row r="79" spans="1:10" ht="25.5">
      <c r="A79" s="15">
        <v>75</v>
      </c>
      <c r="B79" s="9" t="s">
        <v>144</v>
      </c>
      <c r="C79" s="9" t="s">
        <v>24</v>
      </c>
      <c r="D79" s="9" t="s">
        <v>29</v>
      </c>
      <c r="E79" s="9">
        <v>20</v>
      </c>
      <c r="F79" s="10"/>
      <c r="G79" s="11">
        <f t="shared" si="4"/>
        <v>0</v>
      </c>
      <c r="H79" s="12"/>
      <c r="I79" s="13">
        <f t="shared" si="5"/>
        <v>0</v>
      </c>
      <c r="J79" s="14"/>
    </row>
    <row r="80" spans="1:10" ht="25.5">
      <c r="A80" s="15">
        <v>76</v>
      </c>
      <c r="B80" s="9" t="s">
        <v>145</v>
      </c>
      <c r="C80" s="9" t="s">
        <v>146</v>
      </c>
      <c r="D80" s="9" t="s">
        <v>147</v>
      </c>
      <c r="E80" s="9">
        <v>5</v>
      </c>
      <c r="F80" s="10"/>
      <c r="G80" s="11">
        <f t="shared" si="4"/>
        <v>0</v>
      </c>
      <c r="H80" s="12"/>
      <c r="I80" s="13">
        <f t="shared" si="5"/>
        <v>0</v>
      </c>
      <c r="J80" s="14"/>
    </row>
    <row r="81" spans="1:10" ht="25.5">
      <c r="A81" s="15">
        <v>77</v>
      </c>
      <c r="B81" s="9" t="s">
        <v>148</v>
      </c>
      <c r="C81" s="9" t="s">
        <v>24</v>
      </c>
      <c r="D81" s="9" t="s">
        <v>16</v>
      </c>
      <c r="E81" s="9">
        <v>2</v>
      </c>
      <c r="F81" s="10"/>
      <c r="G81" s="11">
        <f t="shared" si="4"/>
        <v>0</v>
      </c>
      <c r="H81" s="12"/>
      <c r="I81" s="13">
        <f t="shared" si="5"/>
        <v>0</v>
      </c>
      <c r="J81" s="14"/>
    </row>
    <row r="82" spans="1:10" ht="14.25">
      <c r="A82" s="9">
        <v>78</v>
      </c>
      <c r="B82" s="9" t="s">
        <v>149</v>
      </c>
      <c r="C82" s="9" t="s">
        <v>24</v>
      </c>
      <c r="D82" s="9" t="s">
        <v>16</v>
      </c>
      <c r="E82" s="9">
        <v>2</v>
      </c>
      <c r="F82" s="10"/>
      <c r="G82" s="11">
        <f t="shared" si="4"/>
        <v>0</v>
      </c>
      <c r="H82" s="12"/>
      <c r="I82" s="13">
        <f t="shared" si="5"/>
        <v>0</v>
      </c>
      <c r="J82" s="14"/>
    </row>
    <row r="83" spans="1:10" ht="25.5">
      <c r="A83" s="9">
        <v>79</v>
      </c>
      <c r="B83" s="9" t="s">
        <v>150</v>
      </c>
      <c r="C83" s="9" t="s">
        <v>24</v>
      </c>
      <c r="D83" s="9" t="s">
        <v>151</v>
      </c>
      <c r="E83" s="9">
        <v>3</v>
      </c>
      <c r="F83" s="10"/>
      <c r="G83" s="11">
        <f t="shared" si="4"/>
        <v>0</v>
      </c>
      <c r="H83" s="12"/>
      <c r="I83" s="13">
        <f t="shared" si="5"/>
        <v>0</v>
      </c>
      <c r="J83" s="14"/>
    </row>
    <row r="84" spans="1:10" ht="25.5">
      <c r="A84" s="15">
        <v>80</v>
      </c>
      <c r="B84" s="9" t="s">
        <v>152</v>
      </c>
      <c r="C84" s="9" t="s">
        <v>153</v>
      </c>
      <c r="D84" s="9" t="s">
        <v>154</v>
      </c>
      <c r="E84" s="9">
        <v>2</v>
      </c>
      <c r="F84" s="10"/>
      <c r="G84" s="11">
        <f t="shared" si="4"/>
        <v>0</v>
      </c>
      <c r="H84" s="12"/>
      <c r="I84" s="13">
        <f t="shared" si="5"/>
        <v>0</v>
      </c>
      <c r="J84" s="14"/>
    </row>
    <row r="85" spans="1:10" ht="25.5">
      <c r="A85" s="15">
        <v>81</v>
      </c>
      <c r="B85" s="9" t="s">
        <v>155</v>
      </c>
      <c r="C85" s="9" t="s">
        <v>24</v>
      </c>
      <c r="D85" s="9" t="s">
        <v>151</v>
      </c>
      <c r="E85" s="9">
        <v>18</v>
      </c>
      <c r="F85" s="10"/>
      <c r="G85" s="11">
        <f t="shared" si="4"/>
        <v>0</v>
      </c>
      <c r="H85" s="12"/>
      <c r="I85" s="13">
        <f t="shared" si="5"/>
        <v>0</v>
      </c>
      <c r="J85" s="14"/>
    </row>
    <row r="86" spans="1:10" ht="25.5">
      <c r="A86" s="15">
        <v>82</v>
      </c>
      <c r="B86" s="9" t="s">
        <v>156</v>
      </c>
      <c r="C86" s="9" t="s">
        <v>24</v>
      </c>
      <c r="D86" s="9" t="s">
        <v>157</v>
      </c>
      <c r="E86" s="9">
        <v>64</v>
      </c>
      <c r="F86" s="10"/>
      <c r="G86" s="11">
        <f t="shared" si="4"/>
        <v>0</v>
      </c>
      <c r="H86" s="12"/>
      <c r="I86" s="13">
        <f t="shared" si="5"/>
        <v>0</v>
      </c>
      <c r="J86" s="14"/>
    </row>
    <row r="87" spans="1:10" ht="25.5">
      <c r="A87" s="15">
        <v>83</v>
      </c>
      <c r="B87" s="9" t="s">
        <v>158</v>
      </c>
      <c r="C87" s="9" t="s">
        <v>24</v>
      </c>
      <c r="D87" s="9" t="s">
        <v>151</v>
      </c>
      <c r="E87" s="9">
        <v>13</v>
      </c>
      <c r="F87" s="10"/>
      <c r="G87" s="11">
        <f t="shared" si="4"/>
        <v>0</v>
      </c>
      <c r="H87" s="12"/>
      <c r="I87" s="13">
        <f t="shared" si="5"/>
        <v>0</v>
      </c>
      <c r="J87" s="14"/>
    </row>
    <row r="88" spans="1:10" ht="25.5">
      <c r="A88" s="9">
        <v>84</v>
      </c>
      <c r="B88" s="9" t="s">
        <v>159</v>
      </c>
      <c r="C88" s="9" t="s">
        <v>24</v>
      </c>
      <c r="D88" s="9" t="s">
        <v>16</v>
      </c>
      <c r="E88" s="9">
        <v>5</v>
      </c>
      <c r="F88" s="10"/>
      <c r="G88" s="11">
        <f t="shared" si="4"/>
        <v>0</v>
      </c>
      <c r="H88" s="12"/>
      <c r="I88" s="13">
        <f t="shared" si="5"/>
        <v>0</v>
      </c>
      <c r="J88" s="14"/>
    </row>
    <row r="89" spans="1:10" ht="14.25">
      <c r="A89" s="9">
        <v>85</v>
      </c>
      <c r="B89" s="9" t="s">
        <v>160</v>
      </c>
      <c r="C89" s="9" t="s">
        <v>161</v>
      </c>
      <c r="D89" s="9" t="s">
        <v>162</v>
      </c>
      <c r="E89" s="9">
        <v>2</v>
      </c>
      <c r="F89" s="10"/>
      <c r="G89" s="11">
        <f t="shared" si="4"/>
        <v>0</v>
      </c>
      <c r="H89" s="12"/>
      <c r="I89" s="13">
        <f t="shared" si="5"/>
        <v>0</v>
      </c>
      <c r="J89" s="14"/>
    </row>
    <row r="90" spans="1:10" ht="25.5">
      <c r="A90" s="15">
        <v>86</v>
      </c>
      <c r="B90" s="9" t="s">
        <v>163</v>
      </c>
      <c r="C90" s="9" t="s">
        <v>37</v>
      </c>
      <c r="D90" s="9" t="s">
        <v>164</v>
      </c>
      <c r="E90" s="9">
        <v>10</v>
      </c>
      <c r="F90" s="10"/>
      <c r="G90" s="11">
        <f t="shared" si="4"/>
        <v>0</v>
      </c>
      <c r="H90" s="12"/>
      <c r="I90" s="13">
        <f t="shared" si="5"/>
        <v>0</v>
      </c>
      <c r="J90" s="14"/>
    </row>
    <row r="91" spans="1:10" ht="25.5">
      <c r="A91" s="15">
        <v>87</v>
      </c>
      <c r="B91" s="9" t="s">
        <v>165</v>
      </c>
      <c r="C91" s="9" t="s">
        <v>166</v>
      </c>
      <c r="D91" s="9" t="s">
        <v>167</v>
      </c>
      <c r="E91" s="9">
        <v>10</v>
      </c>
      <c r="F91" s="10"/>
      <c r="G91" s="11">
        <f t="shared" si="4"/>
        <v>0</v>
      </c>
      <c r="H91" s="12"/>
      <c r="I91" s="13">
        <f t="shared" si="5"/>
        <v>0</v>
      </c>
      <c r="J91" s="14"/>
    </row>
    <row r="92" spans="1:10" ht="25.5">
      <c r="A92" s="15">
        <v>88</v>
      </c>
      <c r="B92" s="9" t="s">
        <v>168</v>
      </c>
      <c r="C92" s="9" t="s">
        <v>24</v>
      </c>
      <c r="D92" s="9" t="s">
        <v>169</v>
      </c>
      <c r="E92" s="9">
        <v>20</v>
      </c>
      <c r="F92" s="10"/>
      <c r="G92" s="11">
        <f t="shared" si="4"/>
        <v>0</v>
      </c>
      <c r="H92" s="12"/>
      <c r="I92" s="13">
        <f t="shared" si="5"/>
        <v>0</v>
      </c>
      <c r="J92" s="14"/>
    </row>
    <row r="93" spans="1:10" ht="25.5">
      <c r="A93" s="15">
        <v>89</v>
      </c>
      <c r="B93" s="9" t="s">
        <v>170</v>
      </c>
      <c r="C93" s="9" t="s">
        <v>171</v>
      </c>
      <c r="D93" s="9" t="s">
        <v>57</v>
      </c>
      <c r="E93" s="9">
        <v>1</v>
      </c>
      <c r="F93" s="10"/>
      <c r="G93" s="11">
        <f t="shared" si="4"/>
        <v>0</v>
      </c>
      <c r="H93" s="12"/>
      <c r="I93" s="13">
        <f t="shared" si="5"/>
        <v>0</v>
      </c>
      <c r="J93" s="14"/>
    </row>
    <row r="94" spans="1:10" ht="25.5">
      <c r="A94" s="9">
        <v>90</v>
      </c>
      <c r="B94" s="9" t="s">
        <v>172</v>
      </c>
      <c r="C94" s="9" t="s">
        <v>166</v>
      </c>
      <c r="D94" s="9" t="s">
        <v>173</v>
      </c>
      <c r="E94" s="9">
        <v>21</v>
      </c>
      <c r="F94" s="10"/>
      <c r="G94" s="11">
        <f t="shared" si="4"/>
        <v>0</v>
      </c>
      <c r="H94" s="12"/>
      <c r="I94" s="13">
        <f t="shared" si="5"/>
        <v>0</v>
      </c>
      <c r="J94" s="14"/>
    </row>
    <row r="95" spans="1:10" ht="51">
      <c r="A95" s="9">
        <v>91</v>
      </c>
      <c r="B95" s="9" t="s">
        <v>174</v>
      </c>
      <c r="C95" s="9" t="s">
        <v>24</v>
      </c>
      <c r="D95" s="9" t="s">
        <v>175</v>
      </c>
      <c r="E95" s="9">
        <v>10</v>
      </c>
      <c r="F95" s="10"/>
      <c r="G95" s="11">
        <f t="shared" si="4"/>
        <v>0</v>
      </c>
      <c r="H95" s="12"/>
      <c r="I95" s="13">
        <f t="shared" si="5"/>
        <v>0</v>
      </c>
      <c r="J95" s="14"/>
    </row>
    <row r="96" spans="1:10" ht="25.5">
      <c r="A96" s="15">
        <v>92</v>
      </c>
      <c r="B96" s="9" t="s">
        <v>176</v>
      </c>
      <c r="C96" s="9" t="s">
        <v>177</v>
      </c>
      <c r="D96" s="9" t="s">
        <v>29</v>
      </c>
      <c r="E96" s="9">
        <v>3</v>
      </c>
      <c r="F96" s="10"/>
      <c r="G96" s="11">
        <f t="shared" si="4"/>
        <v>0</v>
      </c>
      <c r="H96" s="12"/>
      <c r="I96" s="13">
        <f t="shared" si="5"/>
        <v>0</v>
      </c>
      <c r="J96" s="14"/>
    </row>
    <row r="97" spans="1:10" ht="25.5">
      <c r="A97" s="15">
        <v>93</v>
      </c>
      <c r="B97" s="9" t="s">
        <v>178</v>
      </c>
      <c r="C97" s="9" t="s">
        <v>24</v>
      </c>
      <c r="D97" s="9" t="s">
        <v>179</v>
      </c>
      <c r="E97" s="9">
        <v>201</v>
      </c>
      <c r="F97" s="10"/>
      <c r="G97" s="11">
        <f t="shared" si="4"/>
        <v>0</v>
      </c>
      <c r="H97" s="12"/>
      <c r="I97" s="13">
        <f t="shared" si="5"/>
        <v>0</v>
      </c>
      <c r="J97" s="14"/>
    </row>
    <row r="98" spans="1:10" ht="14.25">
      <c r="A98" s="15">
        <v>94</v>
      </c>
      <c r="B98" s="9" t="s">
        <v>180</v>
      </c>
      <c r="C98" s="9" t="s">
        <v>37</v>
      </c>
      <c r="D98" s="9" t="s">
        <v>181</v>
      </c>
      <c r="E98" s="9">
        <v>1</v>
      </c>
      <c r="F98" s="10"/>
      <c r="G98" s="11">
        <f t="shared" si="4"/>
        <v>0</v>
      </c>
      <c r="H98" s="12"/>
      <c r="I98" s="13">
        <f t="shared" si="5"/>
        <v>0</v>
      </c>
      <c r="J98" s="14"/>
    </row>
    <row r="99" spans="1:10" ht="25.5">
      <c r="A99" s="15">
        <v>95</v>
      </c>
      <c r="B99" s="9" t="s">
        <v>182</v>
      </c>
      <c r="C99" s="9" t="s">
        <v>96</v>
      </c>
      <c r="D99" s="9" t="s">
        <v>183</v>
      </c>
      <c r="E99" s="9">
        <v>14</v>
      </c>
      <c r="F99" s="10"/>
      <c r="G99" s="11">
        <f t="shared" si="4"/>
        <v>0</v>
      </c>
      <c r="H99" s="12"/>
      <c r="I99" s="13">
        <f t="shared" si="5"/>
        <v>0</v>
      </c>
      <c r="J99" s="14"/>
    </row>
    <row r="100" spans="1:10" ht="25.5">
      <c r="A100" s="9">
        <v>96</v>
      </c>
      <c r="B100" s="9" t="s">
        <v>184</v>
      </c>
      <c r="C100" s="9" t="s">
        <v>37</v>
      </c>
      <c r="D100" s="9" t="s">
        <v>185</v>
      </c>
      <c r="E100" s="9">
        <v>2</v>
      </c>
      <c r="F100" s="10"/>
      <c r="G100" s="11">
        <f t="shared" si="4"/>
        <v>0</v>
      </c>
      <c r="H100" s="12"/>
      <c r="I100" s="13">
        <f t="shared" si="5"/>
        <v>0</v>
      </c>
      <c r="J100" s="14"/>
    </row>
    <row r="101" spans="1:10" ht="25.5">
      <c r="A101" s="9">
        <v>97</v>
      </c>
      <c r="B101" s="9" t="s">
        <v>186</v>
      </c>
      <c r="C101" s="9" t="s">
        <v>96</v>
      </c>
      <c r="D101" s="9" t="s">
        <v>187</v>
      </c>
      <c r="E101" s="9">
        <v>120</v>
      </c>
      <c r="F101" s="10"/>
      <c r="G101" s="11">
        <f t="shared" si="4"/>
        <v>0</v>
      </c>
      <c r="H101" s="12"/>
      <c r="I101" s="13">
        <f t="shared" si="5"/>
        <v>0</v>
      </c>
      <c r="J101" s="14"/>
    </row>
    <row r="102" spans="1:10" ht="38.25">
      <c r="A102" s="15">
        <v>98</v>
      </c>
      <c r="B102" s="9" t="s">
        <v>188</v>
      </c>
      <c r="C102" s="9" t="s">
        <v>78</v>
      </c>
      <c r="D102" s="9" t="s">
        <v>105</v>
      </c>
      <c r="E102" s="9">
        <v>8</v>
      </c>
      <c r="F102" s="10"/>
      <c r="G102" s="11">
        <f t="shared" si="4"/>
        <v>0</v>
      </c>
      <c r="H102" s="12"/>
      <c r="I102" s="13">
        <f t="shared" si="5"/>
        <v>0</v>
      </c>
      <c r="J102" s="14"/>
    </row>
    <row r="103" spans="1:10" ht="63.75">
      <c r="A103" s="15">
        <v>99</v>
      </c>
      <c r="B103" s="9" t="s">
        <v>189</v>
      </c>
      <c r="C103" s="9" t="s">
        <v>190</v>
      </c>
      <c r="D103" s="9" t="s">
        <v>105</v>
      </c>
      <c r="E103" s="9">
        <v>65</v>
      </c>
      <c r="F103" s="10"/>
      <c r="G103" s="11">
        <f t="shared" si="4"/>
        <v>0</v>
      </c>
      <c r="H103" s="12"/>
      <c r="I103" s="13">
        <f t="shared" si="5"/>
        <v>0</v>
      </c>
      <c r="J103" s="14"/>
    </row>
    <row r="104" spans="1:10" ht="153">
      <c r="A104" s="15">
        <v>100</v>
      </c>
      <c r="B104" s="9" t="s">
        <v>191</v>
      </c>
      <c r="C104" s="9" t="s">
        <v>96</v>
      </c>
      <c r="D104" s="9" t="s">
        <v>183</v>
      </c>
      <c r="E104" s="9">
        <v>2</v>
      </c>
      <c r="F104" s="10"/>
      <c r="G104" s="11">
        <f t="shared" si="4"/>
        <v>0</v>
      </c>
      <c r="H104" s="12"/>
      <c r="I104" s="13">
        <f t="shared" si="5"/>
        <v>0</v>
      </c>
      <c r="J104" s="14"/>
    </row>
    <row r="105" spans="1:10" ht="165.75">
      <c r="A105" s="15">
        <v>101</v>
      </c>
      <c r="B105" s="9" t="s">
        <v>192</v>
      </c>
      <c r="C105" s="9" t="s">
        <v>96</v>
      </c>
      <c r="D105" s="9" t="s">
        <v>193</v>
      </c>
      <c r="E105" s="9">
        <v>6</v>
      </c>
      <c r="F105" s="10"/>
      <c r="G105" s="11">
        <f t="shared" si="4"/>
        <v>0</v>
      </c>
      <c r="H105" s="12"/>
      <c r="I105" s="13">
        <f t="shared" si="5"/>
        <v>0</v>
      </c>
      <c r="J105" s="14"/>
    </row>
    <row r="106" spans="1:10" ht="38.25">
      <c r="A106" s="9">
        <v>102</v>
      </c>
      <c r="B106" s="9" t="s">
        <v>194</v>
      </c>
      <c r="C106" s="9" t="s">
        <v>195</v>
      </c>
      <c r="D106" s="9" t="s">
        <v>16</v>
      </c>
      <c r="E106" s="9">
        <v>1</v>
      </c>
      <c r="F106" s="10"/>
      <c r="G106" s="11">
        <f t="shared" si="4"/>
        <v>0</v>
      </c>
      <c r="H106" s="12"/>
      <c r="I106" s="13">
        <f t="shared" si="5"/>
        <v>0</v>
      </c>
      <c r="J106" s="14"/>
    </row>
    <row r="107" spans="1:10" ht="25.5">
      <c r="A107" s="9">
        <v>103</v>
      </c>
      <c r="B107" s="9" t="s">
        <v>196</v>
      </c>
      <c r="C107" s="9" t="s">
        <v>127</v>
      </c>
      <c r="D107" s="9" t="s">
        <v>197</v>
      </c>
      <c r="E107" s="9">
        <v>2</v>
      </c>
      <c r="F107" s="10"/>
      <c r="G107" s="11">
        <f t="shared" si="4"/>
        <v>0</v>
      </c>
      <c r="H107" s="12"/>
      <c r="I107" s="13">
        <f t="shared" si="5"/>
        <v>0</v>
      </c>
      <c r="J107" s="14"/>
    </row>
    <row r="108" spans="1:10" ht="51">
      <c r="A108" s="15">
        <v>104</v>
      </c>
      <c r="B108" s="9" t="s">
        <v>198</v>
      </c>
      <c r="C108" s="9" t="s">
        <v>24</v>
      </c>
      <c r="D108" s="9" t="s">
        <v>29</v>
      </c>
      <c r="E108" s="9">
        <v>20</v>
      </c>
      <c r="F108" s="10"/>
      <c r="G108" s="11">
        <f t="shared" si="4"/>
        <v>0</v>
      </c>
      <c r="H108" s="12"/>
      <c r="I108" s="13">
        <f t="shared" si="5"/>
        <v>0</v>
      </c>
      <c r="J108" s="14"/>
    </row>
    <row r="109" spans="1:10" ht="25.5">
      <c r="A109" s="15">
        <v>105</v>
      </c>
      <c r="B109" s="9" t="s">
        <v>199</v>
      </c>
      <c r="C109" s="9" t="s">
        <v>24</v>
      </c>
      <c r="D109" s="9" t="s">
        <v>29</v>
      </c>
      <c r="E109" s="9">
        <v>6</v>
      </c>
      <c r="F109" s="10"/>
      <c r="G109" s="11">
        <f t="shared" si="4"/>
        <v>0</v>
      </c>
      <c r="H109" s="12"/>
      <c r="I109" s="13">
        <f t="shared" si="5"/>
        <v>0</v>
      </c>
      <c r="J109" s="14"/>
    </row>
    <row r="110" spans="1:10" ht="51">
      <c r="A110" s="15">
        <v>106</v>
      </c>
      <c r="B110" s="9" t="s">
        <v>200</v>
      </c>
      <c r="C110" s="9" t="s">
        <v>78</v>
      </c>
      <c r="D110" s="9" t="s">
        <v>79</v>
      </c>
      <c r="E110" s="9">
        <v>17</v>
      </c>
      <c r="F110" s="10"/>
      <c r="G110" s="11">
        <f t="shared" si="4"/>
        <v>0</v>
      </c>
      <c r="H110" s="12"/>
      <c r="I110" s="13">
        <f t="shared" si="5"/>
        <v>0</v>
      </c>
      <c r="J110" s="14"/>
    </row>
    <row r="111" spans="1:10" ht="38.25">
      <c r="A111" s="15">
        <v>107</v>
      </c>
      <c r="B111" s="9" t="s">
        <v>201</v>
      </c>
      <c r="C111" s="9" t="s">
        <v>37</v>
      </c>
      <c r="D111" s="9" t="s">
        <v>202</v>
      </c>
      <c r="E111" s="9">
        <v>1</v>
      </c>
      <c r="F111" s="10"/>
      <c r="G111" s="11">
        <f t="shared" si="4"/>
        <v>0</v>
      </c>
      <c r="H111" s="12"/>
      <c r="I111" s="13">
        <f t="shared" si="5"/>
        <v>0</v>
      </c>
      <c r="J111" s="14"/>
    </row>
    <row r="112" spans="1:10" ht="51">
      <c r="A112" s="9">
        <v>108</v>
      </c>
      <c r="B112" s="9" t="s">
        <v>203</v>
      </c>
      <c r="C112" s="9" t="s">
        <v>146</v>
      </c>
      <c r="D112" s="9" t="s">
        <v>204</v>
      </c>
      <c r="E112" s="9">
        <v>1</v>
      </c>
      <c r="F112" s="10"/>
      <c r="G112" s="11">
        <f t="shared" si="4"/>
        <v>0</v>
      </c>
      <c r="H112" s="12"/>
      <c r="I112" s="13">
        <f t="shared" si="5"/>
        <v>0</v>
      </c>
      <c r="J112" s="14"/>
    </row>
    <row r="113" spans="1:10" ht="25.5">
      <c r="A113" s="9">
        <v>109</v>
      </c>
      <c r="B113" s="9" t="s">
        <v>205</v>
      </c>
      <c r="C113" s="9" t="s">
        <v>127</v>
      </c>
      <c r="D113" s="9" t="s">
        <v>206</v>
      </c>
      <c r="E113" s="9">
        <v>2</v>
      </c>
      <c r="F113" s="10"/>
      <c r="G113" s="11">
        <f t="shared" si="4"/>
        <v>0</v>
      </c>
      <c r="H113" s="12"/>
      <c r="I113" s="13">
        <f t="shared" si="5"/>
        <v>0</v>
      </c>
      <c r="J113" s="14"/>
    </row>
    <row r="114" spans="1:10" ht="25.5">
      <c r="A114" s="15">
        <v>110</v>
      </c>
      <c r="B114" s="9" t="s">
        <v>207</v>
      </c>
      <c r="C114" s="9" t="s">
        <v>127</v>
      </c>
      <c r="D114" s="9" t="s">
        <v>208</v>
      </c>
      <c r="E114" s="9">
        <v>4</v>
      </c>
      <c r="F114" s="10"/>
      <c r="G114" s="11">
        <f t="shared" si="4"/>
        <v>0</v>
      </c>
      <c r="H114" s="12"/>
      <c r="I114" s="13">
        <f t="shared" si="5"/>
        <v>0</v>
      </c>
      <c r="J114" s="14"/>
    </row>
    <row r="115" spans="1:10" ht="25.5">
      <c r="A115" s="15">
        <v>111</v>
      </c>
      <c r="B115" s="9" t="s">
        <v>209</v>
      </c>
      <c r="C115" s="9" t="s">
        <v>24</v>
      </c>
      <c r="D115" s="9" t="s">
        <v>210</v>
      </c>
      <c r="E115" s="9">
        <v>14</v>
      </c>
      <c r="F115" s="10"/>
      <c r="G115" s="11">
        <f t="shared" si="4"/>
        <v>0</v>
      </c>
      <c r="H115" s="12"/>
      <c r="I115" s="13">
        <f t="shared" si="5"/>
        <v>0</v>
      </c>
      <c r="J115" s="14"/>
    </row>
    <row r="116" spans="1:10" ht="25.5">
      <c r="A116" s="15">
        <v>112</v>
      </c>
      <c r="B116" s="9" t="s">
        <v>211</v>
      </c>
      <c r="C116" s="9" t="s">
        <v>108</v>
      </c>
      <c r="D116" s="9" t="s">
        <v>22</v>
      </c>
      <c r="E116" s="9">
        <v>6</v>
      </c>
      <c r="F116" s="10"/>
      <c r="G116" s="11">
        <f t="shared" si="4"/>
        <v>0</v>
      </c>
      <c r="H116" s="12"/>
      <c r="I116" s="13">
        <f t="shared" si="5"/>
        <v>0</v>
      </c>
      <c r="J116" s="14"/>
    </row>
    <row r="117" spans="1:10" ht="25.5">
      <c r="A117" s="15">
        <v>113</v>
      </c>
      <c r="B117" s="9" t="s">
        <v>212</v>
      </c>
      <c r="C117" s="9" t="s">
        <v>43</v>
      </c>
      <c r="D117" s="9" t="s">
        <v>213</v>
      </c>
      <c r="E117" s="9">
        <v>4</v>
      </c>
      <c r="F117" s="10"/>
      <c r="G117" s="11">
        <f t="shared" si="4"/>
        <v>0</v>
      </c>
      <c r="H117" s="12"/>
      <c r="I117" s="13">
        <f t="shared" si="5"/>
        <v>0</v>
      </c>
      <c r="J117" s="14"/>
    </row>
    <row r="118" spans="1:10" ht="25.5">
      <c r="A118" s="9">
        <v>114</v>
      </c>
      <c r="B118" s="9" t="s">
        <v>214</v>
      </c>
      <c r="C118" s="9" t="s">
        <v>78</v>
      </c>
      <c r="D118" s="9" t="s">
        <v>105</v>
      </c>
      <c r="E118" s="9">
        <v>5</v>
      </c>
      <c r="F118" s="10"/>
      <c r="G118" s="11">
        <f t="shared" si="4"/>
        <v>0</v>
      </c>
      <c r="H118" s="12"/>
      <c r="I118" s="13">
        <f t="shared" si="5"/>
        <v>0</v>
      </c>
      <c r="J118" s="14"/>
    </row>
    <row r="119" spans="1:10" ht="25.5">
      <c r="A119" s="9">
        <v>115</v>
      </c>
      <c r="B119" s="9" t="s">
        <v>215</v>
      </c>
      <c r="C119" s="9" t="s">
        <v>58</v>
      </c>
      <c r="D119" s="9" t="s">
        <v>216</v>
      </c>
      <c r="E119" s="9">
        <v>2</v>
      </c>
      <c r="F119" s="10"/>
      <c r="G119" s="11">
        <f t="shared" si="4"/>
        <v>0</v>
      </c>
      <c r="H119" s="12"/>
      <c r="I119" s="13">
        <f t="shared" si="5"/>
        <v>0</v>
      </c>
      <c r="J119" s="14"/>
    </row>
    <row r="120" spans="1:10" ht="25.5">
      <c r="A120" s="15">
        <v>116</v>
      </c>
      <c r="B120" s="9" t="s">
        <v>217</v>
      </c>
      <c r="C120" s="9" t="s">
        <v>146</v>
      </c>
      <c r="D120" s="9" t="s">
        <v>218</v>
      </c>
      <c r="E120" s="9">
        <v>2</v>
      </c>
      <c r="F120" s="10"/>
      <c r="G120" s="11">
        <f t="shared" si="4"/>
        <v>0</v>
      </c>
      <c r="H120" s="12"/>
      <c r="I120" s="13">
        <f t="shared" si="5"/>
        <v>0</v>
      </c>
      <c r="J120" s="14"/>
    </row>
    <row r="121" spans="1:10" ht="14.25">
      <c r="A121" s="15">
        <v>117</v>
      </c>
      <c r="B121" s="9" t="s">
        <v>219</v>
      </c>
      <c r="C121" s="9" t="s">
        <v>24</v>
      </c>
      <c r="D121" s="9" t="s">
        <v>16</v>
      </c>
      <c r="E121" s="9">
        <v>17</v>
      </c>
      <c r="F121" s="10"/>
      <c r="G121" s="11">
        <f t="shared" si="4"/>
        <v>0</v>
      </c>
      <c r="H121" s="12"/>
      <c r="I121" s="13">
        <f t="shared" si="5"/>
        <v>0</v>
      </c>
      <c r="J121" s="14"/>
    </row>
    <row r="122" spans="1:10" ht="51">
      <c r="A122" s="15">
        <v>118</v>
      </c>
      <c r="B122" s="9" t="s">
        <v>220</v>
      </c>
      <c r="C122" s="9" t="s">
        <v>61</v>
      </c>
      <c r="D122" s="9" t="s">
        <v>221</v>
      </c>
      <c r="E122" s="9">
        <v>68</v>
      </c>
      <c r="F122" s="10"/>
      <c r="G122" s="11">
        <f t="shared" ref="G122:G185" si="6">E122*F122</f>
        <v>0</v>
      </c>
      <c r="H122" s="12"/>
      <c r="I122" s="13">
        <f t="shared" ref="I122:I185" si="7">ROUND(G122*(1+H122),2)</f>
        <v>0</v>
      </c>
      <c r="J122" s="14"/>
    </row>
    <row r="123" spans="1:10" ht="25.5">
      <c r="A123" s="15">
        <v>119</v>
      </c>
      <c r="B123" s="9" t="s">
        <v>222</v>
      </c>
      <c r="C123" s="9" t="s">
        <v>24</v>
      </c>
      <c r="D123" s="9" t="s">
        <v>109</v>
      </c>
      <c r="E123" s="9">
        <v>3</v>
      </c>
      <c r="F123" s="10"/>
      <c r="G123" s="11">
        <f t="shared" si="6"/>
        <v>0</v>
      </c>
      <c r="H123" s="12"/>
      <c r="I123" s="13">
        <f t="shared" si="7"/>
        <v>0</v>
      </c>
      <c r="J123" s="14"/>
    </row>
    <row r="124" spans="1:10" ht="25.5">
      <c r="A124" s="9">
        <v>120</v>
      </c>
      <c r="B124" s="9" t="s">
        <v>223</v>
      </c>
      <c r="C124" s="9" t="s">
        <v>43</v>
      </c>
      <c r="D124" s="9" t="s">
        <v>44</v>
      </c>
      <c r="E124" s="9">
        <v>13</v>
      </c>
      <c r="F124" s="10"/>
      <c r="G124" s="11">
        <f t="shared" si="6"/>
        <v>0</v>
      </c>
      <c r="H124" s="12"/>
      <c r="I124" s="13">
        <f t="shared" si="7"/>
        <v>0</v>
      </c>
      <c r="J124" s="14"/>
    </row>
    <row r="125" spans="1:10" ht="25.5">
      <c r="A125" s="9">
        <v>121</v>
      </c>
      <c r="B125" s="9" t="s">
        <v>224</v>
      </c>
      <c r="C125" s="9" t="s">
        <v>24</v>
      </c>
      <c r="D125" s="9" t="s">
        <v>19</v>
      </c>
      <c r="E125" s="9">
        <v>65</v>
      </c>
      <c r="F125" s="10"/>
      <c r="G125" s="11">
        <f t="shared" si="6"/>
        <v>0</v>
      </c>
      <c r="H125" s="12"/>
      <c r="I125" s="13">
        <f t="shared" si="7"/>
        <v>0</v>
      </c>
      <c r="J125" s="14"/>
    </row>
    <row r="126" spans="1:10" ht="38.25">
      <c r="A126" s="15">
        <v>122</v>
      </c>
      <c r="B126" s="9" t="s">
        <v>225</v>
      </c>
      <c r="C126" s="9" t="s">
        <v>226</v>
      </c>
      <c r="D126" s="9" t="s">
        <v>227</v>
      </c>
      <c r="E126" s="9">
        <v>9</v>
      </c>
      <c r="F126" s="10"/>
      <c r="G126" s="11">
        <f t="shared" si="6"/>
        <v>0</v>
      </c>
      <c r="H126" s="12"/>
      <c r="I126" s="13">
        <f t="shared" si="7"/>
        <v>0</v>
      </c>
      <c r="J126" s="14"/>
    </row>
    <row r="127" spans="1:10" ht="38.25">
      <c r="A127" s="15">
        <v>123</v>
      </c>
      <c r="B127" s="9" t="s">
        <v>228</v>
      </c>
      <c r="C127" s="9" t="s">
        <v>229</v>
      </c>
      <c r="D127" s="9" t="s">
        <v>151</v>
      </c>
      <c r="E127" s="9">
        <v>6</v>
      </c>
      <c r="F127" s="10"/>
      <c r="G127" s="11">
        <f t="shared" si="6"/>
        <v>0</v>
      </c>
      <c r="H127" s="12"/>
      <c r="I127" s="13">
        <f t="shared" si="7"/>
        <v>0</v>
      </c>
      <c r="J127" s="14"/>
    </row>
    <row r="128" spans="1:10" ht="38.25">
      <c r="A128" s="15">
        <v>124</v>
      </c>
      <c r="B128" s="9" t="s">
        <v>230</v>
      </c>
      <c r="C128" s="9" t="s">
        <v>229</v>
      </c>
      <c r="D128" s="9" t="s">
        <v>151</v>
      </c>
      <c r="E128" s="9">
        <v>6</v>
      </c>
      <c r="F128" s="10"/>
      <c r="G128" s="11">
        <f t="shared" si="6"/>
        <v>0</v>
      </c>
      <c r="H128" s="12"/>
      <c r="I128" s="13">
        <f t="shared" si="7"/>
        <v>0</v>
      </c>
      <c r="J128" s="14"/>
    </row>
    <row r="129" spans="1:10" ht="25.5">
      <c r="A129" s="15">
        <v>125</v>
      </c>
      <c r="B129" s="9" t="s">
        <v>231</v>
      </c>
      <c r="C129" s="9" t="s">
        <v>78</v>
      </c>
      <c r="D129" s="9" t="s">
        <v>79</v>
      </c>
      <c r="E129" s="9">
        <v>6</v>
      </c>
      <c r="F129" s="10"/>
      <c r="G129" s="11">
        <f t="shared" si="6"/>
        <v>0</v>
      </c>
      <c r="H129" s="12"/>
      <c r="I129" s="13">
        <f t="shared" si="7"/>
        <v>0</v>
      </c>
      <c r="J129" s="14"/>
    </row>
    <row r="130" spans="1:10" ht="25.5">
      <c r="A130" s="9">
        <v>126</v>
      </c>
      <c r="B130" s="9" t="s">
        <v>232</v>
      </c>
      <c r="C130" s="9" t="s">
        <v>146</v>
      </c>
      <c r="D130" s="9" t="s">
        <v>233</v>
      </c>
      <c r="E130" s="9">
        <v>2</v>
      </c>
      <c r="F130" s="10"/>
      <c r="G130" s="11">
        <f t="shared" si="6"/>
        <v>0</v>
      </c>
      <c r="H130" s="12"/>
      <c r="I130" s="13">
        <f t="shared" si="7"/>
        <v>0</v>
      </c>
      <c r="J130" s="14"/>
    </row>
    <row r="131" spans="1:10" ht="25.5">
      <c r="A131" s="9">
        <v>127</v>
      </c>
      <c r="B131" s="9" t="s">
        <v>234</v>
      </c>
      <c r="C131" s="9" t="s">
        <v>146</v>
      </c>
      <c r="D131" s="9" t="s">
        <v>233</v>
      </c>
      <c r="E131" s="9">
        <v>4</v>
      </c>
      <c r="F131" s="10"/>
      <c r="G131" s="11">
        <f t="shared" si="6"/>
        <v>0</v>
      </c>
      <c r="H131" s="12"/>
      <c r="I131" s="13">
        <f t="shared" si="7"/>
        <v>0</v>
      </c>
      <c r="J131" s="14"/>
    </row>
    <row r="132" spans="1:10" ht="25.5">
      <c r="A132" s="15">
        <v>128</v>
      </c>
      <c r="B132" s="9" t="s">
        <v>235</v>
      </c>
      <c r="C132" s="9" t="s">
        <v>24</v>
      </c>
      <c r="D132" s="9" t="s">
        <v>16</v>
      </c>
      <c r="E132" s="9">
        <v>14</v>
      </c>
      <c r="F132" s="10"/>
      <c r="G132" s="11">
        <f t="shared" si="6"/>
        <v>0</v>
      </c>
      <c r="H132" s="12"/>
      <c r="I132" s="13">
        <f t="shared" si="7"/>
        <v>0</v>
      </c>
      <c r="J132" s="14"/>
    </row>
    <row r="133" spans="1:10" ht="25.5">
      <c r="A133" s="15">
        <v>129</v>
      </c>
      <c r="B133" s="9" t="s">
        <v>236</v>
      </c>
      <c r="C133" s="9" t="s">
        <v>43</v>
      </c>
      <c r="D133" s="9" t="s">
        <v>16</v>
      </c>
      <c r="E133" s="9">
        <v>2</v>
      </c>
      <c r="F133" s="10"/>
      <c r="G133" s="11">
        <f t="shared" si="6"/>
        <v>0</v>
      </c>
      <c r="H133" s="12"/>
      <c r="I133" s="13">
        <f t="shared" si="7"/>
        <v>0</v>
      </c>
      <c r="J133" s="14"/>
    </row>
    <row r="134" spans="1:10" ht="25.5">
      <c r="A134" s="15">
        <v>130</v>
      </c>
      <c r="B134" s="9" t="s">
        <v>237</v>
      </c>
      <c r="C134" s="9" t="s">
        <v>43</v>
      </c>
      <c r="D134" s="9" t="s">
        <v>16</v>
      </c>
      <c r="E134" s="9">
        <v>2</v>
      </c>
      <c r="F134" s="10"/>
      <c r="G134" s="11">
        <f t="shared" si="6"/>
        <v>0</v>
      </c>
      <c r="H134" s="12"/>
      <c r="I134" s="13">
        <f t="shared" si="7"/>
        <v>0</v>
      </c>
      <c r="J134" s="14"/>
    </row>
    <row r="135" spans="1:10" ht="25.5">
      <c r="A135" s="15">
        <v>131</v>
      </c>
      <c r="B135" s="9" t="s">
        <v>238</v>
      </c>
      <c r="C135" s="9" t="s">
        <v>24</v>
      </c>
      <c r="D135" s="9" t="s">
        <v>32</v>
      </c>
      <c r="E135" s="9">
        <v>20</v>
      </c>
      <c r="F135" s="10"/>
      <c r="G135" s="11">
        <f t="shared" si="6"/>
        <v>0</v>
      </c>
      <c r="H135" s="12"/>
      <c r="I135" s="13">
        <f t="shared" si="7"/>
        <v>0</v>
      </c>
      <c r="J135" s="14"/>
    </row>
    <row r="136" spans="1:10" ht="25.5">
      <c r="A136" s="9">
        <v>132</v>
      </c>
      <c r="B136" s="9" t="s">
        <v>239</v>
      </c>
      <c r="C136" s="9" t="s">
        <v>24</v>
      </c>
      <c r="D136" s="9" t="s">
        <v>29</v>
      </c>
      <c r="E136" s="9">
        <v>36</v>
      </c>
      <c r="F136" s="10"/>
      <c r="G136" s="11">
        <f t="shared" si="6"/>
        <v>0</v>
      </c>
      <c r="H136" s="12"/>
      <c r="I136" s="13">
        <f t="shared" si="7"/>
        <v>0</v>
      </c>
      <c r="J136" s="14"/>
    </row>
    <row r="137" spans="1:10" ht="25.5">
      <c r="A137" s="9">
        <v>133</v>
      </c>
      <c r="B137" s="9" t="s">
        <v>240</v>
      </c>
      <c r="C137" s="9" t="s">
        <v>78</v>
      </c>
      <c r="D137" s="9" t="s">
        <v>105</v>
      </c>
      <c r="E137" s="9">
        <v>16</v>
      </c>
      <c r="F137" s="10"/>
      <c r="G137" s="11">
        <f t="shared" si="6"/>
        <v>0</v>
      </c>
      <c r="H137" s="12"/>
      <c r="I137" s="13">
        <f t="shared" si="7"/>
        <v>0</v>
      </c>
      <c r="J137" s="14"/>
    </row>
    <row r="138" spans="1:10" ht="25.5">
      <c r="A138" s="15">
        <v>134</v>
      </c>
      <c r="B138" s="9" t="s">
        <v>241</v>
      </c>
      <c r="C138" s="9" t="s">
        <v>43</v>
      </c>
      <c r="D138" s="9" t="s">
        <v>151</v>
      </c>
      <c r="E138" s="9">
        <v>55</v>
      </c>
      <c r="F138" s="10"/>
      <c r="G138" s="11">
        <f t="shared" si="6"/>
        <v>0</v>
      </c>
      <c r="H138" s="12"/>
      <c r="I138" s="13">
        <f t="shared" si="7"/>
        <v>0</v>
      </c>
      <c r="J138" s="14"/>
    </row>
    <row r="139" spans="1:10" ht="25.5">
      <c r="A139" s="15">
        <v>135</v>
      </c>
      <c r="B139" s="9" t="s">
        <v>242</v>
      </c>
      <c r="C139" s="9" t="s">
        <v>43</v>
      </c>
      <c r="D139" s="9" t="s">
        <v>151</v>
      </c>
      <c r="E139" s="9">
        <v>30</v>
      </c>
      <c r="F139" s="10"/>
      <c r="G139" s="11">
        <f t="shared" si="6"/>
        <v>0</v>
      </c>
      <c r="H139" s="12"/>
      <c r="I139" s="13">
        <f t="shared" si="7"/>
        <v>0</v>
      </c>
      <c r="J139" s="14"/>
    </row>
    <row r="140" spans="1:10" ht="76.5">
      <c r="A140" s="15">
        <v>136</v>
      </c>
      <c r="B140" s="9" t="s">
        <v>243</v>
      </c>
      <c r="C140" s="9" t="s">
        <v>146</v>
      </c>
      <c r="D140" s="9" t="s">
        <v>244</v>
      </c>
      <c r="E140" s="9">
        <v>1</v>
      </c>
      <c r="F140" s="10"/>
      <c r="G140" s="11">
        <f t="shared" si="6"/>
        <v>0</v>
      </c>
      <c r="H140" s="12"/>
      <c r="I140" s="13">
        <f t="shared" si="7"/>
        <v>0</v>
      </c>
      <c r="J140" s="14"/>
    </row>
    <row r="141" spans="1:10" ht="25.5">
      <c r="A141" s="15">
        <v>137</v>
      </c>
      <c r="B141" s="9" t="s">
        <v>245</v>
      </c>
      <c r="C141" s="9" t="s">
        <v>24</v>
      </c>
      <c r="D141" s="9" t="s">
        <v>16</v>
      </c>
      <c r="E141" s="9">
        <v>10</v>
      </c>
      <c r="F141" s="10"/>
      <c r="G141" s="11">
        <f t="shared" si="6"/>
        <v>0</v>
      </c>
      <c r="H141" s="12"/>
      <c r="I141" s="13">
        <f t="shared" si="7"/>
        <v>0</v>
      </c>
      <c r="J141" s="14"/>
    </row>
    <row r="142" spans="1:10" ht="25.5">
      <c r="A142" s="9">
        <v>138</v>
      </c>
      <c r="B142" s="9" t="s">
        <v>246</v>
      </c>
      <c r="C142" s="9" t="s">
        <v>24</v>
      </c>
      <c r="D142" s="9" t="s">
        <v>16</v>
      </c>
      <c r="E142" s="9">
        <v>1</v>
      </c>
      <c r="F142" s="10"/>
      <c r="G142" s="11">
        <f t="shared" si="6"/>
        <v>0</v>
      </c>
      <c r="H142" s="12"/>
      <c r="I142" s="13">
        <f t="shared" si="7"/>
        <v>0</v>
      </c>
      <c r="J142" s="14"/>
    </row>
    <row r="143" spans="1:10" ht="14.25">
      <c r="A143" s="9">
        <v>139</v>
      </c>
      <c r="B143" s="9" t="s">
        <v>247</v>
      </c>
      <c r="C143" s="9" t="s">
        <v>24</v>
      </c>
      <c r="D143" s="9" t="s">
        <v>19</v>
      </c>
      <c r="E143" s="9">
        <v>1</v>
      </c>
      <c r="F143" s="10"/>
      <c r="G143" s="11">
        <f t="shared" si="6"/>
        <v>0</v>
      </c>
      <c r="H143" s="12"/>
      <c r="I143" s="13">
        <f t="shared" si="7"/>
        <v>0</v>
      </c>
      <c r="J143" s="14"/>
    </row>
    <row r="144" spans="1:10" ht="25.5">
      <c r="A144" s="15">
        <v>140</v>
      </c>
      <c r="B144" s="9" t="s">
        <v>248</v>
      </c>
      <c r="C144" s="9" t="s">
        <v>78</v>
      </c>
      <c r="D144" s="9" t="s">
        <v>249</v>
      </c>
      <c r="E144" s="9">
        <v>8</v>
      </c>
      <c r="F144" s="10"/>
      <c r="G144" s="11">
        <f t="shared" si="6"/>
        <v>0</v>
      </c>
      <c r="H144" s="12"/>
      <c r="I144" s="13">
        <f t="shared" si="7"/>
        <v>0</v>
      </c>
      <c r="J144" s="14"/>
    </row>
    <row r="145" spans="1:10" ht="38.25">
      <c r="A145" s="15">
        <v>141</v>
      </c>
      <c r="B145" s="9" t="s">
        <v>250</v>
      </c>
      <c r="C145" s="9" t="s">
        <v>78</v>
      </c>
      <c r="D145" s="9" t="s">
        <v>79</v>
      </c>
      <c r="E145" s="9">
        <v>8</v>
      </c>
      <c r="F145" s="10"/>
      <c r="G145" s="11">
        <f t="shared" si="6"/>
        <v>0</v>
      </c>
      <c r="H145" s="12"/>
      <c r="I145" s="13">
        <f t="shared" si="7"/>
        <v>0</v>
      </c>
      <c r="J145" s="14"/>
    </row>
    <row r="146" spans="1:10" ht="25.5">
      <c r="A146" s="15">
        <v>142</v>
      </c>
      <c r="B146" s="9" t="s">
        <v>251</v>
      </c>
      <c r="C146" s="9" t="s">
        <v>24</v>
      </c>
      <c r="D146" s="9" t="s">
        <v>16</v>
      </c>
      <c r="E146" s="9">
        <v>1</v>
      </c>
      <c r="F146" s="10"/>
      <c r="G146" s="11">
        <f t="shared" si="6"/>
        <v>0</v>
      </c>
      <c r="H146" s="12"/>
      <c r="I146" s="13">
        <f t="shared" si="7"/>
        <v>0</v>
      </c>
      <c r="J146" s="14"/>
    </row>
    <row r="147" spans="1:10" ht="25.5">
      <c r="A147" s="15">
        <v>143</v>
      </c>
      <c r="B147" s="9" t="s">
        <v>252</v>
      </c>
      <c r="C147" s="9" t="s">
        <v>24</v>
      </c>
      <c r="D147" s="9" t="s">
        <v>253</v>
      </c>
      <c r="E147" s="9">
        <v>1</v>
      </c>
      <c r="F147" s="10"/>
      <c r="G147" s="11">
        <f t="shared" si="6"/>
        <v>0</v>
      </c>
      <c r="H147" s="12"/>
      <c r="I147" s="13">
        <f t="shared" si="7"/>
        <v>0</v>
      </c>
      <c r="J147" s="14"/>
    </row>
    <row r="148" spans="1:10" ht="38.25">
      <c r="A148" s="9">
        <v>144</v>
      </c>
      <c r="B148" s="9" t="s">
        <v>254</v>
      </c>
      <c r="C148" s="9" t="s">
        <v>96</v>
      </c>
      <c r="D148" s="9" t="s">
        <v>255</v>
      </c>
      <c r="E148" s="9">
        <v>1</v>
      </c>
      <c r="F148" s="10"/>
      <c r="G148" s="11">
        <f t="shared" si="6"/>
        <v>0</v>
      </c>
      <c r="H148" s="12"/>
      <c r="I148" s="13">
        <f t="shared" si="7"/>
        <v>0</v>
      </c>
      <c r="J148" s="14"/>
    </row>
    <row r="149" spans="1:10" ht="25.5">
      <c r="A149" s="9">
        <v>145</v>
      </c>
      <c r="B149" s="9" t="s">
        <v>256</v>
      </c>
      <c r="C149" s="9" t="s">
        <v>24</v>
      </c>
      <c r="D149" s="9" t="s">
        <v>16</v>
      </c>
      <c r="E149" s="9">
        <v>12</v>
      </c>
      <c r="F149" s="10"/>
      <c r="G149" s="11">
        <f t="shared" si="6"/>
        <v>0</v>
      </c>
      <c r="H149" s="12"/>
      <c r="I149" s="13">
        <f t="shared" si="7"/>
        <v>0</v>
      </c>
      <c r="J149" s="14"/>
    </row>
    <row r="150" spans="1:10" ht="38.25">
      <c r="A150" s="15">
        <v>146</v>
      </c>
      <c r="B150" s="9" t="s">
        <v>257</v>
      </c>
      <c r="C150" s="9" t="s">
        <v>78</v>
      </c>
      <c r="D150" s="9" t="s">
        <v>105</v>
      </c>
      <c r="E150" s="9">
        <v>6</v>
      </c>
      <c r="F150" s="10"/>
      <c r="G150" s="11">
        <f t="shared" si="6"/>
        <v>0</v>
      </c>
      <c r="H150" s="12"/>
      <c r="I150" s="13">
        <f t="shared" si="7"/>
        <v>0</v>
      </c>
      <c r="J150" s="14"/>
    </row>
    <row r="151" spans="1:10" ht="25.5">
      <c r="A151" s="15">
        <v>147</v>
      </c>
      <c r="B151" s="9" t="s">
        <v>258</v>
      </c>
      <c r="C151" s="9" t="s">
        <v>24</v>
      </c>
      <c r="D151" s="9" t="s">
        <v>109</v>
      </c>
      <c r="E151" s="9">
        <v>1</v>
      </c>
      <c r="F151" s="10"/>
      <c r="G151" s="11">
        <f t="shared" si="6"/>
        <v>0</v>
      </c>
      <c r="H151" s="12"/>
      <c r="I151" s="13">
        <f t="shared" si="7"/>
        <v>0</v>
      </c>
      <c r="J151" s="14"/>
    </row>
    <row r="152" spans="1:10" ht="25.5">
      <c r="A152" s="15">
        <v>148</v>
      </c>
      <c r="B152" s="9" t="s">
        <v>259</v>
      </c>
      <c r="C152" s="9" t="s">
        <v>58</v>
      </c>
      <c r="D152" s="9" t="s">
        <v>167</v>
      </c>
      <c r="E152" s="9">
        <v>3</v>
      </c>
      <c r="F152" s="10"/>
      <c r="G152" s="11">
        <f t="shared" si="6"/>
        <v>0</v>
      </c>
      <c r="H152" s="12"/>
      <c r="I152" s="13">
        <f t="shared" si="7"/>
        <v>0</v>
      </c>
      <c r="J152" s="14"/>
    </row>
    <row r="153" spans="1:10" ht="25.5">
      <c r="A153" s="15">
        <v>149</v>
      </c>
      <c r="B153" s="9" t="s">
        <v>260</v>
      </c>
      <c r="C153" s="9" t="s">
        <v>146</v>
      </c>
      <c r="D153" s="9" t="s">
        <v>261</v>
      </c>
      <c r="E153" s="9">
        <v>18</v>
      </c>
      <c r="F153" s="10"/>
      <c r="G153" s="11">
        <f t="shared" si="6"/>
        <v>0</v>
      </c>
      <c r="H153" s="12"/>
      <c r="I153" s="13">
        <f t="shared" si="7"/>
        <v>0</v>
      </c>
      <c r="J153" s="14"/>
    </row>
    <row r="154" spans="1:10" ht="25.5">
      <c r="A154" s="9">
        <v>150</v>
      </c>
      <c r="B154" s="9" t="s">
        <v>262</v>
      </c>
      <c r="C154" s="9" t="s">
        <v>24</v>
      </c>
      <c r="D154" s="9" t="s">
        <v>16</v>
      </c>
      <c r="E154" s="9">
        <v>1</v>
      </c>
      <c r="F154" s="10"/>
      <c r="G154" s="11">
        <f t="shared" si="6"/>
        <v>0</v>
      </c>
      <c r="H154" s="12"/>
      <c r="I154" s="13">
        <f t="shared" si="7"/>
        <v>0</v>
      </c>
      <c r="J154" s="14"/>
    </row>
    <row r="155" spans="1:10" ht="25.5">
      <c r="A155" s="9">
        <v>151</v>
      </c>
      <c r="B155" s="9" t="s">
        <v>263</v>
      </c>
      <c r="C155" s="9" t="s">
        <v>43</v>
      </c>
      <c r="D155" s="9" t="s">
        <v>16</v>
      </c>
      <c r="E155" s="9">
        <v>20</v>
      </c>
      <c r="F155" s="10"/>
      <c r="G155" s="11">
        <f t="shared" si="6"/>
        <v>0</v>
      </c>
      <c r="H155" s="12"/>
      <c r="I155" s="13">
        <f t="shared" si="7"/>
        <v>0</v>
      </c>
      <c r="J155" s="14"/>
    </row>
    <row r="156" spans="1:10" ht="25.5">
      <c r="A156" s="15">
        <v>152</v>
      </c>
      <c r="B156" s="9" t="s">
        <v>264</v>
      </c>
      <c r="C156" s="9" t="s">
        <v>43</v>
      </c>
      <c r="D156" s="9" t="s">
        <v>16</v>
      </c>
      <c r="E156" s="9">
        <v>3</v>
      </c>
      <c r="F156" s="10"/>
      <c r="G156" s="11">
        <f t="shared" si="6"/>
        <v>0</v>
      </c>
      <c r="H156" s="12"/>
      <c r="I156" s="13">
        <f t="shared" si="7"/>
        <v>0</v>
      </c>
      <c r="J156" s="14"/>
    </row>
    <row r="157" spans="1:10" ht="25.5">
      <c r="A157" s="15">
        <v>153</v>
      </c>
      <c r="B157" s="9" t="s">
        <v>265</v>
      </c>
      <c r="C157" s="9" t="s">
        <v>127</v>
      </c>
      <c r="D157" s="9" t="s">
        <v>266</v>
      </c>
      <c r="E157" s="9">
        <v>2</v>
      </c>
      <c r="F157" s="10"/>
      <c r="G157" s="11">
        <f t="shared" si="6"/>
        <v>0</v>
      </c>
      <c r="H157" s="12"/>
      <c r="I157" s="13">
        <f t="shared" si="7"/>
        <v>0</v>
      </c>
      <c r="J157" s="14"/>
    </row>
    <row r="158" spans="1:10" ht="38.25">
      <c r="A158" s="15">
        <v>154</v>
      </c>
      <c r="B158" s="9" t="s">
        <v>267</v>
      </c>
      <c r="C158" s="9" t="s">
        <v>24</v>
      </c>
      <c r="D158" s="9" t="s">
        <v>16</v>
      </c>
      <c r="E158" s="9">
        <v>41</v>
      </c>
      <c r="F158" s="10"/>
      <c r="G158" s="11">
        <f t="shared" si="6"/>
        <v>0</v>
      </c>
      <c r="H158" s="12"/>
      <c r="I158" s="13">
        <f t="shared" si="7"/>
        <v>0</v>
      </c>
      <c r="J158" s="14"/>
    </row>
    <row r="159" spans="1:10" ht="25.5">
      <c r="A159" s="15">
        <v>155</v>
      </c>
      <c r="B159" s="9" t="s">
        <v>268</v>
      </c>
      <c r="C159" s="9" t="s">
        <v>24</v>
      </c>
      <c r="D159" s="9" t="s">
        <v>16</v>
      </c>
      <c r="E159" s="9">
        <v>5</v>
      </c>
      <c r="F159" s="10"/>
      <c r="G159" s="11">
        <f t="shared" si="6"/>
        <v>0</v>
      </c>
      <c r="H159" s="12"/>
      <c r="I159" s="13">
        <f t="shared" si="7"/>
        <v>0</v>
      </c>
      <c r="J159" s="14"/>
    </row>
    <row r="160" spans="1:10" ht="25.5">
      <c r="A160" s="9">
        <v>156</v>
      </c>
      <c r="B160" s="9" t="s">
        <v>269</v>
      </c>
      <c r="C160" s="9" t="s">
        <v>24</v>
      </c>
      <c r="D160" s="9" t="s">
        <v>29</v>
      </c>
      <c r="E160" s="9">
        <v>1</v>
      </c>
      <c r="F160" s="10"/>
      <c r="G160" s="11">
        <f t="shared" si="6"/>
        <v>0</v>
      </c>
      <c r="H160" s="12"/>
      <c r="I160" s="13">
        <f t="shared" si="7"/>
        <v>0</v>
      </c>
      <c r="J160" s="14"/>
    </row>
    <row r="161" spans="1:10" ht="25.5">
      <c r="A161" s="9">
        <v>157</v>
      </c>
      <c r="B161" s="9" t="s">
        <v>270</v>
      </c>
      <c r="C161" s="9" t="s">
        <v>24</v>
      </c>
      <c r="D161" s="9" t="s">
        <v>29</v>
      </c>
      <c r="E161" s="9">
        <v>2</v>
      </c>
      <c r="F161" s="10"/>
      <c r="G161" s="11">
        <f t="shared" si="6"/>
        <v>0</v>
      </c>
      <c r="H161" s="12"/>
      <c r="I161" s="13">
        <f t="shared" si="7"/>
        <v>0</v>
      </c>
      <c r="J161" s="14"/>
    </row>
    <row r="162" spans="1:10" ht="25.5">
      <c r="A162" s="15">
        <v>158</v>
      </c>
      <c r="B162" s="9" t="s">
        <v>271</v>
      </c>
      <c r="C162" s="9" t="s">
        <v>24</v>
      </c>
      <c r="D162" s="9" t="s">
        <v>151</v>
      </c>
      <c r="E162" s="9">
        <v>28</v>
      </c>
      <c r="F162" s="10"/>
      <c r="G162" s="11">
        <f t="shared" si="6"/>
        <v>0</v>
      </c>
      <c r="H162" s="12"/>
      <c r="I162" s="13">
        <f t="shared" si="7"/>
        <v>0</v>
      </c>
      <c r="J162" s="14"/>
    </row>
    <row r="163" spans="1:10" ht="25.5">
      <c r="A163" s="15">
        <v>159</v>
      </c>
      <c r="B163" s="9" t="s">
        <v>272</v>
      </c>
      <c r="C163" s="9" t="s">
        <v>37</v>
      </c>
      <c r="D163" s="9" t="s">
        <v>273</v>
      </c>
      <c r="E163" s="9">
        <v>2</v>
      </c>
      <c r="F163" s="10"/>
      <c r="G163" s="11">
        <f t="shared" si="6"/>
        <v>0</v>
      </c>
      <c r="H163" s="12"/>
      <c r="I163" s="13">
        <f t="shared" si="7"/>
        <v>0</v>
      </c>
      <c r="J163" s="14"/>
    </row>
    <row r="164" spans="1:10" ht="51">
      <c r="A164" s="15">
        <v>160</v>
      </c>
      <c r="B164" s="9" t="s">
        <v>274</v>
      </c>
      <c r="C164" s="9" t="s">
        <v>226</v>
      </c>
      <c r="D164" s="9" t="s">
        <v>275</v>
      </c>
      <c r="E164" s="9">
        <v>6</v>
      </c>
      <c r="F164" s="10"/>
      <c r="G164" s="11">
        <f t="shared" si="6"/>
        <v>0</v>
      </c>
      <c r="H164" s="12"/>
      <c r="I164" s="13">
        <f t="shared" si="7"/>
        <v>0</v>
      </c>
      <c r="J164" s="14"/>
    </row>
    <row r="165" spans="1:10" ht="25.5">
      <c r="A165" s="15">
        <v>161</v>
      </c>
      <c r="B165" s="9" t="s">
        <v>276</v>
      </c>
      <c r="C165" s="9" t="s">
        <v>43</v>
      </c>
      <c r="D165" s="9" t="s">
        <v>151</v>
      </c>
      <c r="E165" s="9">
        <v>30</v>
      </c>
      <c r="F165" s="10"/>
      <c r="G165" s="11">
        <f t="shared" si="6"/>
        <v>0</v>
      </c>
      <c r="H165" s="12"/>
      <c r="I165" s="13">
        <f t="shared" si="7"/>
        <v>0</v>
      </c>
      <c r="J165" s="14"/>
    </row>
    <row r="166" spans="1:10" ht="25.5">
      <c r="A166" s="9">
        <v>162</v>
      </c>
      <c r="B166" s="9" t="s">
        <v>277</v>
      </c>
      <c r="C166" s="9" t="s">
        <v>43</v>
      </c>
      <c r="D166" s="9" t="s">
        <v>151</v>
      </c>
      <c r="E166" s="9">
        <v>12</v>
      </c>
      <c r="F166" s="10"/>
      <c r="G166" s="11">
        <f t="shared" si="6"/>
        <v>0</v>
      </c>
      <c r="H166" s="12"/>
      <c r="I166" s="13">
        <f t="shared" si="7"/>
        <v>0</v>
      </c>
      <c r="J166" s="14"/>
    </row>
    <row r="167" spans="1:10" ht="25.5">
      <c r="A167" s="9">
        <v>163</v>
      </c>
      <c r="B167" s="9" t="s">
        <v>278</v>
      </c>
      <c r="C167" s="9" t="s">
        <v>24</v>
      </c>
      <c r="D167" s="9" t="s">
        <v>51</v>
      </c>
      <c r="E167" s="9">
        <v>5</v>
      </c>
      <c r="F167" s="10"/>
      <c r="G167" s="11">
        <f t="shared" si="6"/>
        <v>0</v>
      </c>
      <c r="H167" s="12"/>
      <c r="I167" s="13">
        <f t="shared" si="7"/>
        <v>0</v>
      </c>
      <c r="J167" s="14"/>
    </row>
    <row r="168" spans="1:10" ht="25.5">
      <c r="A168" s="15">
        <v>164</v>
      </c>
      <c r="B168" s="9" t="s">
        <v>279</v>
      </c>
      <c r="C168" s="9" t="s">
        <v>24</v>
      </c>
      <c r="D168" s="9" t="s">
        <v>51</v>
      </c>
      <c r="E168" s="9">
        <v>19</v>
      </c>
      <c r="F168" s="10"/>
      <c r="G168" s="11">
        <f t="shared" si="6"/>
        <v>0</v>
      </c>
      <c r="H168" s="12"/>
      <c r="I168" s="13">
        <f t="shared" si="7"/>
        <v>0</v>
      </c>
      <c r="J168" s="14"/>
    </row>
    <row r="169" spans="1:10" ht="25.5">
      <c r="A169" s="15">
        <v>165</v>
      </c>
      <c r="B169" s="9" t="s">
        <v>280</v>
      </c>
      <c r="C169" s="9" t="s">
        <v>78</v>
      </c>
      <c r="D169" s="9" t="s">
        <v>79</v>
      </c>
      <c r="E169" s="9">
        <v>44</v>
      </c>
      <c r="F169" s="10"/>
      <c r="G169" s="11">
        <f t="shared" si="6"/>
        <v>0</v>
      </c>
      <c r="H169" s="12"/>
      <c r="I169" s="13">
        <f t="shared" si="7"/>
        <v>0</v>
      </c>
      <c r="J169" s="14"/>
    </row>
    <row r="170" spans="1:10" ht="25.5">
      <c r="A170" s="15">
        <v>166</v>
      </c>
      <c r="B170" s="9" t="s">
        <v>281</v>
      </c>
      <c r="C170" s="9" t="s">
        <v>37</v>
      </c>
      <c r="D170" s="9" t="s">
        <v>261</v>
      </c>
      <c r="E170" s="9">
        <v>1</v>
      </c>
      <c r="F170" s="10"/>
      <c r="G170" s="11">
        <f t="shared" si="6"/>
        <v>0</v>
      </c>
      <c r="H170" s="12"/>
      <c r="I170" s="13">
        <f t="shared" si="7"/>
        <v>0</v>
      </c>
      <c r="J170" s="14"/>
    </row>
    <row r="171" spans="1:10" ht="25.5">
      <c r="A171" s="15">
        <v>167</v>
      </c>
      <c r="B171" s="9" t="s">
        <v>282</v>
      </c>
      <c r="C171" s="9" t="s">
        <v>166</v>
      </c>
      <c r="D171" s="9" t="s">
        <v>261</v>
      </c>
      <c r="E171" s="9">
        <v>1</v>
      </c>
      <c r="F171" s="10"/>
      <c r="G171" s="11">
        <f t="shared" si="6"/>
        <v>0</v>
      </c>
      <c r="H171" s="12"/>
      <c r="I171" s="13">
        <f t="shared" si="7"/>
        <v>0</v>
      </c>
      <c r="J171" s="14"/>
    </row>
    <row r="172" spans="1:10" ht="51">
      <c r="A172" s="9">
        <v>168</v>
      </c>
      <c r="B172" s="9" t="s">
        <v>283</v>
      </c>
      <c r="C172" s="9" t="s">
        <v>284</v>
      </c>
      <c r="D172" s="9" t="s">
        <v>285</v>
      </c>
      <c r="E172" s="9">
        <v>4</v>
      </c>
      <c r="F172" s="10"/>
      <c r="G172" s="11">
        <f t="shared" si="6"/>
        <v>0</v>
      </c>
      <c r="H172" s="12"/>
      <c r="I172" s="13">
        <f t="shared" si="7"/>
        <v>0</v>
      </c>
      <c r="J172" s="14"/>
    </row>
    <row r="173" spans="1:10" ht="38.25">
      <c r="A173" s="9">
        <v>169</v>
      </c>
      <c r="B173" s="9" t="s">
        <v>286</v>
      </c>
      <c r="C173" s="9" t="s">
        <v>287</v>
      </c>
      <c r="D173" s="9" t="s">
        <v>288</v>
      </c>
      <c r="E173" s="9">
        <v>10</v>
      </c>
      <c r="F173" s="10"/>
      <c r="G173" s="11">
        <f t="shared" si="6"/>
        <v>0</v>
      </c>
      <c r="H173" s="12"/>
      <c r="I173" s="13">
        <f t="shared" si="7"/>
        <v>0</v>
      </c>
      <c r="J173" s="14"/>
    </row>
    <row r="174" spans="1:10" ht="38.25">
      <c r="A174" s="15">
        <v>170</v>
      </c>
      <c r="B174" s="9" t="s">
        <v>289</v>
      </c>
      <c r="C174" s="9" t="s">
        <v>43</v>
      </c>
      <c r="D174" s="9" t="s">
        <v>290</v>
      </c>
      <c r="E174" s="9">
        <v>1</v>
      </c>
      <c r="F174" s="10"/>
      <c r="G174" s="11">
        <f t="shared" si="6"/>
        <v>0</v>
      </c>
      <c r="H174" s="12"/>
      <c r="I174" s="13">
        <f t="shared" si="7"/>
        <v>0</v>
      </c>
      <c r="J174" s="14"/>
    </row>
    <row r="175" spans="1:10" ht="38.25">
      <c r="A175" s="15">
        <v>171</v>
      </c>
      <c r="B175" s="9" t="s">
        <v>291</v>
      </c>
      <c r="C175" s="9" t="s">
        <v>43</v>
      </c>
      <c r="D175" s="9" t="s">
        <v>290</v>
      </c>
      <c r="E175" s="9">
        <v>11</v>
      </c>
      <c r="F175" s="10"/>
      <c r="G175" s="11">
        <f t="shared" si="6"/>
        <v>0</v>
      </c>
      <c r="H175" s="12"/>
      <c r="I175" s="13">
        <f t="shared" si="7"/>
        <v>0</v>
      </c>
      <c r="J175" s="14"/>
    </row>
    <row r="176" spans="1:10" ht="51">
      <c r="A176" s="15">
        <v>172</v>
      </c>
      <c r="B176" s="9" t="s">
        <v>292</v>
      </c>
      <c r="C176" s="9" t="s">
        <v>293</v>
      </c>
      <c r="D176" s="9" t="s">
        <v>294</v>
      </c>
      <c r="E176" s="9">
        <v>1</v>
      </c>
      <c r="F176" s="10"/>
      <c r="G176" s="11">
        <f t="shared" si="6"/>
        <v>0</v>
      </c>
      <c r="H176" s="12"/>
      <c r="I176" s="13">
        <f t="shared" si="7"/>
        <v>0</v>
      </c>
      <c r="J176" s="14"/>
    </row>
    <row r="177" spans="1:10" ht="25.5">
      <c r="A177" s="15">
        <v>173</v>
      </c>
      <c r="B177" s="9" t="s">
        <v>295</v>
      </c>
      <c r="C177" s="9" t="s">
        <v>24</v>
      </c>
      <c r="D177" s="9" t="s">
        <v>19</v>
      </c>
      <c r="E177" s="9">
        <v>1</v>
      </c>
      <c r="F177" s="10"/>
      <c r="G177" s="11">
        <f t="shared" si="6"/>
        <v>0</v>
      </c>
      <c r="H177" s="12"/>
      <c r="I177" s="13">
        <f t="shared" si="7"/>
        <v>0</v>
      </c>
      <c r="J177" s="14"/>
    </row>
    <row r="178" spans="1:10" ht="25.5">
      <c r="A178" s="9">
        <v>174</v>
      </c>
      <c r="B178" s="9" t="s">
        <v>296</v>
      </c>
      <c r="C178" s="9" t="s">
        <v>24</v>
      </c>
      <c r="D178" s="9" t="s">
        <v>16</v>
      </c>
      <c r="E178" s="9">
        <v>28</v>
      </c>
      <c r="F178" s="10"/>
      <c r="G178" s="11">
        <f t="shared" si="6"/>
        <v>0</v>
      </c>
      <c r="H178" s="12"/>
      <c r="I178" s="13">
        <f t="shared" si="7"/>
        <v>0</v>
      </c>
      <c r="J178" s="14"/>
    </row>
    <row r="179" spans="1:10" ht="25.5">
      <c r="A179" s="9">
        <v>175</v>
      </c>
      <c r="B179" s="9" t="s">
        <v>297</v>
      </c>
      <c r="C179" s="9" t="s">
        <v>24</v>
      </c>
      <c r="D179" s="9" t="s">
        <v>16</v>
      </c>
      <c r="E179" s="9">
        <v>26</v>
      </c>
      <c r="F179" s="10"/>
      <c r="G179" s="11">
        <f t="shared" si="6"/>
        <v>0</v>
      </c>
      <c r="H179" s="12"/>
      <c r="I179" s="13">
        <f t="shared" si="7"/>
        <v>0</v>
      </c>
      <c r="J179" s="14"/>
    </row>
    <row r="180" spans="1:10" ht="25.5">
      <c r="A180" s="15">
        <v>176</v>
      </c>
      <c r="B180" s="9" t="s">
        <v>298</v>
      </c>
      <c r="C180" s="9" t="s">
        <v>299</v>
      </c>
      <c r="D180" s="9" t="s">
        <v>19</v>
      </c>
      <c r="E180" s="9">
        <v>78</v>
      </c>
      <c r="F180" s="10"/>
      <c r="G180" s="11">
        <f t="shared" si="6"/>
        <v>0</v>
      </c>
      <c r="H180" s="12"/>
      <c r="I180" s="13">
        <f t="shared" si="7"/>
        <v>0</v>
      </c>
      <c r="J180" s="14"/>
    </row>
    <row r="181" spans="1:10" ht="25.5">
      <c r="A181" s="15">
        <v>177</v>
      </c>
      <c r="B181" s="9" t="s">
        <v>300</v>
      </c>
      <c r="C181" s="9" t="s">
        <v>24</v>
      </c>
      <c r="D181" s="9" t="s">
        <v>16</v>
      </c>
      <c r="E181" s="9">
        <v>337</v>
      </c>
      <c r="F181" s="10"/>
      <c r="G181" s="11">
        <f t="shared" si="6"/>
        <v>0</v>
      </c>
      <c r="H181" s="12"/>
      <c r="I181" s="13">
        <f t="shared" si="7"/>
        <v>0</v>
      </c>
      <c r="J181" s="14"/>
    </row>
    <row r="182" spans="1:10" ht="25.5">
      <c r="A182" s="15">
        <v>178</v>
      </c>
      <c r="B182" s="9" t="s">
        <v>301</v>
      </c>
      <c r="C182" s="9" t="s">
        <v>78</v>
      </c>
      <c r="D182" s="9" t="s">
        <v>105</v>
      </c>
      <c r="E182" s="9">
        <v>30</v>
      </c>
      <c r="F182" s="10"/>
      <c r="G182" s="11">
        <f t="shared" si="6"/>
        <v>0</v>
      </c>
      <c r="H182" s="12"/>
      <c r="I182" s="13">
        <f t="shared" si="7"/>
        <v>0</v>
      </c>
      <c r="J182" s="14"/>
    </row>
    <row r="183" spans="1:10" ht="25.5">
      <c r="A183" s="15">
        <v>179</v>
      </c>
      <c r="B183" s="9" t="s">
        <v>302</v>
      </c>
      <c r="C183" s="9" t="s">
        <v>65</v>
      </c>
      <c r="D183" s="9" t="s">
        <v>79</v>
      </c>
      <c r="E183" s="9">
        <v>1</v>
      </c>
      <c r="F183" s="10"/>
      <c r="G183" s="11">
        <f t="shared" si="6"/>
        <v>0</v>
      </c>
      <c r="H183" s="12"/>
      <c r="I183" s="13">
        <f t="shared" si="7"/>
        <v>0</v>
      </c>
      <c r="J183" s="14"/>
    </row>
    <row r="184" spans="1:10" ht="14.25">
      <c r="A184" s="9">
        <v>180</v>
      </c>
      <c r="B184" s="9" t="s">
        <v>303</v>
      </c>
      <c r="C184" s="9" t="s">
        <v>304</v>
      </c>
      <c r="D184" s="9" t="s">
        <v>22</v>
      </c>
      <c r="E184" s="9">
        <v>3</v>
      </c>
      <c r="F184" s="10"/>
      <c r="G184" s="11">
        <f t="shared" si="6"/>
        <v>0</v>
      </c>
      <c r="H184" s="12"/>
      <c r="I184" s="13">
        <f t="shared" si="7"/>
        <v>0</v>
      </c>
      <c r="J184" s="14"/>
    </row>
    <row r="185" spans="1:10" ht="25.5">
      <c r="A185" s="9">
        <v>181</v>
      </c>
      <c r="B185" s="9" t="s">
        <v>305</v>
      </c>
      <c r="C185" s="9" t="s">
        <v>24</v>
      </c>
      <c r="D185" s="9" t="s">
        <v>19</v>
      </c>
      <c r="E185" s="9">
        <v>2</v>
      </c>
      <c r="F185" s="10"/>
      <c r="G185" s="11">
        <f t="shared" si="6"/>
        <v>0</v>
      </c>
      <c r="H185" s="12"/>
      <c r="I185" s="13">
        <f t="shared" si="7"/>
        <v>0</v>
      </c>
      <c r="J185" s="14"/>
    </row>
    <row r="186" spans="1:10" ht="25.5">
      <c r="A186" s="15">
        <v>182</v>
      </c>
      <c r="B186" s="9" t="s">
        <v>306</v>
      </c>
      <c r="C186" s="9" t="s">
        <v>307</v>
      </c>
      <c r="D186" s="9" t="s">
        <v>16</v>
      </c>
      <c r="E186" s="9">
        <v>64</v>
      </c>
      <c r="F186" s="10"/>
      <c r="G186" s="11">
        <f t="shared" ref="G186:G249" si="8">E186*F186</f>
        <v>0</v>
      </c>
      <c r="H186" s="12"/>
      <c r="I186" s="13">
        <f t="shared" ref="I186:I249" si="9">ROUND(G186*(1+H186),2)</f>
        <v>0</v>
      </c>
      <c r="J186" s="14"/>
    </row>
    <row r="187" spans="1:10" ht="25.5">
      <c r="A187" s="15">
        <v>183</v>
      </c>
      <c r="B187" s="9" t="s">
        <v>308</v>
      </c>
      <c r="C187" s="9" t="s">
        <v>24</v>
      </c>
      <c r="D187" s="9" t="s">
        <v>16</v>
      </c>
      <c r="E187" s="9">
        <v>1</v>
      </c>
      <c r="F187" s="10"/>
      <c r="G187" s="11">
        <f t="shared" si="8"/>
        <v>0</v>
      </c>
      <c r="H187" s="12"/>
      <c r="I187" s="13">
        <f t="shared" si="9"/>
        <v>0</v>
      </c>
      <c r="J187" s="14"/>
    </row>
    <row r="188" spans="1:10" ht="25.5">
      <c r="A188" s="15">
        <v>184</v>
      </c>
      <c r="B188" s="9" t="s">
        <v>309</v>
      </c>
      <c r="C188" s="9" t="s">
        <v>24</v>
      </c>
      <c r="D188" s="9" t="s">
        <v>16</v>
      </c>
      <c r="E188" s="9">
        <v>1</v>
      </c>
      <c r="F188" s="10"/>
      <c r="G188" s="11">
        <f t="shared" si="8"/>
        <v>0</v>
      </c>
      <c r="H188" s="12"/>
      <c r="I188" s="13">
        <f t="shared" si="9"/>
        <v>0</v>
      </c>
      <c r="J188" s="14"/>
    </row>
    <row r="189" spans="1:10" ht="25.5">
      <c r="A189" s="15">
        <v>185</v>
      </c>
      <c r="B189" s="9" t="s">
        <v>310</v>
      </c>
      <c r="C189" s="9" t="s">
        <v>24</v>
      </c>
      <c r="D189" s="9" t="s">
        <v>16</v>
      </c>
      <c r="E189" s="9">
        <v>1</v>
      </c>
      <c r="F189" s="10"/>
      <c r="G189" s="11">
        <f t="shared" si="8"/>
        <v>0</v>
      </c>
      <c r="H189" s="12"/>
      <c r="I189" s="13">
        <f t="shared" si="9"/>
        <v>0</v>
      </c>
      <c r="J189" s="14"/>
    </row>
    <row r="190" spans="1:10" ht="25.5">
      <c r="A190" s="9">
        <v>186</v>
      </c>
      <c r="B190" s="9" t="s">
        <v>311</v>
      </c>
      <c r="C190" s="9" t="s">
        <v>24</v>
      </c>
      <c r="D190" s="9" t="s">
        <v>16</v>
      </c>
      <c r="E190" s="9">
        <v>8</v>
      </c>
      <c r="F190" s="10"/>
      <c r="G190" s="11">
        <f t="shared" si="8"/>
        <v>0</v>
      </c>
      <c r="H190" s="12"/>
      <c r="I190" s="13">
        <f t="shared" si="9"/>
        <v>0</v>
      </c>
      <c r="J190" s="14"/>
    </row>
    <row r="191" spans="1:10" ht="25.5">
      <c r="A191" s="9">
        <v>187</v>
      </c>
      <c r="B191" s="9" t="s">
        <v>312</v>
      </c>
      <c r="C191" s="9" t="s">
        <v>78</v>
      </c>
      <c r="D191" s="9" t="s">
        <v>79</v>
      </c>
      <c r="E191" s="9">
        <v>15</v>
      </c>
      <c r="F191" s="10"/>
      <c r="G191" s="11">
        <f t="shared" si="8"/>
        <v>0</v>
      </c>
      <c r="H191" s="12"/>
      <c r="I191" s="13">
        <f t="shared" si="9"/>
        <v>0</v>
      </c>
      <c r="J191" s="14"/>
    </row>
    <row r="192" spans="1:10" ht="25.5">
      <c r="A192" s="15">
        <v>188</v>
      </c>
      <c r="B192" s="9" t="s">
        <v>313</v>
      </c>
      <c r="C192" s="9" t="s">
        <v>78</v>
      </c>
      <c r="D192" s="9" t="s">
        <v>79</v>
      </c>
      <c r="E192" s="9">
        <v>4</v>
      </c>
      <c r="F192" s="10"/>
      <c r="G192" s="11">
        <f t="shared" si="8"/>
        <v>0</v>
      </c>
      <c r="H192" s="12"/>
      <c r="I192" s="13">
        <f t="shared" si="9"/>
        <v>0</v>
      </c>
      <c r="J192" s="14"/>
    </row>
    <row r="193" spans="1:10" ht="14.25">
      <c r="A193" s="15">
        <v>189</v>
      </c>
      <c r="B193" s="9" t="s">
        <v>314</v>
      </c>
      <c r="C193" s="9" t="s">
        <v>40</v>
      </c>
      <c r="D193" s="9" t="s">
        <v>315</v>
      </c>
      <c r="E193" s="9">
        <v>1</v>
      </c>
      <c r="F193" s="10"/>
      <c r="G193" s="11">
        <f t="shared" si="8"/>
        <v>0</v>
      </c>
      <c r="H193" s="12"/>
      <c r="I193" s="13">
        <f t="shared" si="9"/>
        <v>0</v>
      </c>
      <c r="J193" s="14"/>
    </row>
    <row r="194" spans="1:10" ht="38.25">
      <c r="A194" s="15">
        <v>190</v>
      </c>
      <c r="B194" s="9" t="s">
        <v>316</v>
      </c>
      <c r="C194" s="9" t="s">
        <v>127</v>
      </c>
      <c r="D194" s="9" t="s">
        <v>317</v>
      </c>
      <c r="E194" s="9">
        <v>3</v>
      </c>
      <c r="F194" s="10"/>
      <c r="G194" s="11">
        <f t="shared" si="8"/>
        <v>0</v>
      </c>
      <c r="H194" s="12"/>
      <c r="I194" s="13">
        <f t="shared" si="9"/>
        <v>0</v>
      </c>
      <c r="J194" s="14"/>
    </row>
    <row r="195" spans="1:10" ht="38.25">
      <c r="A195" s="15">
        <v>191</v>
      </c>
      <c r="B195" s="9" t="s">
        <v>318</v>
      </c>
      <c r="C195" s="9" t="s">
        <v>299</v>
      </c>
      <c r="D195" s="9" t="s">
        <v>16</v>
      </c>
      <c r="E195" s="9">
        <v>2</v>
      </c>
      <c r="F195" s="10"/>
      <c r="G195" s="11">
        <f t="shared" si="8"/>
        <v>0</v>
      </c>
      <c r="H195" s="12"/>
      <c r="I195" s="13">
        <f t="shared" si="9"/>
        <v>0</v>
      </c>
      <c r="J195" s="14"/>
    </row>
    <row r="196" spans="1:10" ht="51">
      <c r="A196" s="9">
        <v>192</v>
      </c>
      <c r="B196" s="9" t="s">
        <v>319</v>
      </c>
      <c r="C196" s="9" t="s">
        <v>320</v>
      </c>
      <c r="D196" s="9" t="s">
        <v>22</v>
      </c>
      <c r="E196" s="9">
        <v>6</v>
      </c>
      <c r="F196" s="10"/>
      <c r="G196" s="11">
        <f t="shared" si="8"/>
        <v>0</v>
      </c>
      <c r="H196" s="12"/>
      <c r="I196" s="13">
        <f t="shared" si="9"/>
        <v>0</v>
      </c>
      <c r="J196" s="14"/>
    </row>
    <row r="197" spans="1:10" ht="51">
      <c r="A197" s="9">
        <v>193</v>
      </c>
      <c r="B197" s="9" t="s">
        <v>321</v>
      </c>
      <c r="C197" s="9" t="s">
        <v>146</v>
      </c>
      <c r="D197" s="9" t="s">
        <v>244</v>
      </c>
      <c r="E197" s="9">
        <v>20</v>
      </c>
      <c r="F197" s="10"/>
      <c r="G197" s="11">
        <f t="shared" si="8"/>
        <v>0</v>
      </c>
      <c r="H197" s="12"/>
      <c r="I197" s="13">
        <f t="shared" si="9"/>
        <v>0</v>
      </c>
      <c r="J197" s="14"/>
    </row>
    <row r="198" spans="1:10" ht="242.25">
      <c r="A198" s="15">
        <v>194</v>
      </c>
      <c r="B198" s="9" t="s">
        <v>322</v>
      </c>
      <c r="C198" s="9" t="s">
        <v>108</v>
      </c>
      <c r="D198" s="9" t="s">
        <v>323</v>
      </c>
      <c r="E198" s="9">
        <v>16</v>
      </c>
      <c r="F198" s="10"/>
      <c r="G198" s="11">
        <f t="shared" si="8"/>
        <v>0</v>
      </c>
      <c r="H198" s="12"/>
      <c r="I198" s="13">
        <f t="shared" si="9"/>
        <v>0</v>
      </c>
      <c r="J198" s="14"/>
    </row>
    <row r="199" spans="1:10" ht="25.5">
      <c r="A199" s="15">
        <v>195</v>
      </c>
      <c r="B199" s="9" t="s">
        <v>324</v>
      </c>
      <c r="C199" s="9" t="s">
        <v>58</v>
      </c>
      <c r="D199" s="9" t="s">
        <v>325</v>
      </c>
      <c r="E199" s="9">
        <v>3</v>
      </c>
      <c r="F199" s="10"/>
      <c r="G199" s="11">
        <f t="shared" si="8"/>
        <v>0</v>
      </c>
      <c r="H199" s="12"/>
      <c r="I199" s="13">
        <f t="shared" si="9"/>
        <v>0</v>
      </c>
      <c r="J199" s="14"/>
    </row>
    <row r="200" spans="1:10" ht="14.25">
      <c r="A200" s="15">
        <v>196</v>
      </c>
      <c r="B200" s="9" t="s">
        <v>326</v>
      </c>
      <c r="C200" s="9" t="s">
        <v>146</v>
      </c>
      <c r="D200" s="9" t="s">
        <v>327</v>
      </c>
      <c r="E200" s="9">
        <v>2</v>
      </c>
      <c r="F200" s="10"/>
      <c r="G200" s="11">
        <f t="shared" si="8"/>
        <v>0</v>
      </c>
      <c r="H200" s="12"/>
      <c r="I200" s="13">
        <f t="shared" si="9"/>
        <v>0</v>
      </c>
      <c r="J200" s="14"/>
    </row>
    <row r="201" spans="1:10" ht="63.75">
      <c r="A201" s="15">
        <v>197</v>
      </c>
      <c r="B201" s="9" t="s">
        <v>328</v>
      </c>
      <c r="C201" s="9" t="s">
        <v>24</v>
      </c>
      <c r="D201" s="9" t="s">
        <v>16</v>
      </c>
      <c r="E201" s="9">
        <v>10</v>
      </c>
      <c r="F201" s="10"/>
      <c r="G201" s="11">
        <f t="shared" si="8"/>
        <v>0</v>
      </c>
      <c r="H201" s="12"/>
      <c r="I201" s="13">
        <f t="shared" si="9"/>
        <v>0</v>
      </c>
      <c r="J201" s="14"/>
    </row>
    <row r="202" spans="1:10" ht="25.5">
      <c r="A202" s="9">
        <v>198</v>
      </c>
      <c r="B202" s="9" t="s">
        <v>329</v>
      </c>
      <c r="C202" s="9" t="s">
        <v>24</v>
      </c>
      <c r="D202" s="9" t="s">
        <v>330</v>
      </c>
      <c r="E202" s="9">
        <v>2</v>
      </c>
      <c r="F202" s="10"/>
      <c r="G202" s="11">
        <f t="shared" si="8"/>
        <v>0</v>
      </c>
      <c r="H202" s="12"/>
      <c r="I202" s="13">
        <f t="shared" si="9"/>
        <v>0</v>
      </c>
      <c r="J202" s="14"/>
    </row>
    <row r="203" spans="1:10" ht="25.5">
      <c r="A203" s="9">
        <v>199</v>
      </c>
      <c r="B203" s="9" t="s">
        <v>331</v>
      </c>
      <c r="C203" s="9" t="s">
        <v>24</v>
      </c>
      <c r="D203" s="9" t="s">
        <v>332</v>
      </c>
      <c r="E203" s="9">
        <v>11</v>
      </c>
      <c r="F203" s="10"/>
      <c r="G203" s="11">
        <f t="shared" si="8"/>
        <v>0</v>
      </c>
      <c r="H203" s="12"/>
      <c r="I203" s="13">
        <f t="shared" si="9"/>
        <v>0</v>
      </c>
      <c r="J203" s="14"/>
    </row>
    <row r="204" spans="1:10" ht="25.5">
      <c r="A204" s="15">
        <v>200</v>
      </c>
      <c r="B204" s="9" t="s">
        <v>333</v>
      </c>
      <c r="C204" s="9" t="s">
        <v>334</v>
      </c>
      <c r="D204" s="9" t="s">
        <v>335</v>
      </c>
      <c r="E204" s="9">
        <v>8</v>
      </c>
      <c r="F204" s="10"/>
      <c r="G204" s="11">
        <f t="shared" si="8"/>
        <v>0</v>
      </c>
      <c r="H204" s="12"/>
      <c r="I204" s="13">
        <f t="shared" si="9"/>
        <v>0</v>
      </c>
      <c r="J204" s="14"/>
    </row>
    <row r="205" spans="1:10" ht="25.5">
      <c r="A205" s="15">
        <v>201</v>
      </c>
      <c r="B205" s="9" t="s">
        <v>336</v>
      </c>
      <c r="C205" s="9" t="s">
        <v>166</v>
      </c>
      <c r="D205" s="9" t="s">
        <v>337</v>
      </c>
      <c r="E205" s="9">
        <v>8</v>
      </c>
      <c r="F205" s="10"/>
      <c r="G205" s="11">
        <f t="shared" si="8"/>
        <v>0</v>
      </c>
      <c r="H205" s="12"/>
      <c r="I205" s="13">
        <f t="shared" si="9"/>
        <v>0</v>
      </c>
      <c r="J205" s="14"/>
    </row>
    <row r="206" spans="1:10" ht="25.5">
      <c r="A206" s="15">
        <v>202</v>
      </c>
      <c r="B206" s="9" t="s">
        <v>336</v>
      </c>
      <c r="C206" s="9" t="s">
        <v>37</v>
      </c>
      <c r="D206" s="9" t="s">
        <v>338</v>
      </c>
      <c r="E206" s="9">
        <v>12</v>
      </c>
      <c r="F206" s="10"/>
      <c r="G206" s="11">
        <f t="shared" si="8"/>
        <v>0</v>
      </c>
      <c r="H206" s="12"/>
      <c r="I206" s="13">
        <f t="shared" si="9"/>
        <v>0</v>
      </c>
      <c r="J206" s="14"/>
    </row>
    <row r="207" spans="1:10" ht="25.5">
      <c r="A207" s="15">
        <v>203</v>
      </c>
      <c r="B207" s="9" t="s">
        <v>339</v>
      </c>
      <c r="C207" s="9" t="s">
        <v>96</v>
      </c>
      <c r="D207" s="9" t="s">
        <v>340</v>
      </c>
      <c r="E207" s="9">
        <v>1</v>
      </c>
      <c r="F207" s="10"/>
      <c r="G207" s="11">
        <f t="shared" si="8"/>
        <v>0</v>
      </c>
      <c r="H207" s="12"/>
      <c r="I207" s="13">
        <f t="shared" si="9"/>
        <v>0</v>
      </c>
      <c r="J207" s="14"/>
    </row>
    <row r="208" spans="1:10" ht="25.5">
      <c r="A208" s="9">
        <v>204</v>
      </c>
      <c r="B208" s="9" t="s">
        <v>341</v>
      </c>
      <c r="C208" s="9" t="s">
        <v>166</v>
      </c>
      <c r="D208" s="9" t="s">
        <v>342</v>
      </c>
      <c r="E208" s="9">
        <v>4</v>
      </c>
      <c r="F208" s="10"/>
      <c r="G208" s="11">
        <f t="shared" si="8"/>
        <v>0</v>
      </c>
      <c r="H208" s="12"/>
      <c r="I208" s="13">
        <f t="shared" si="9"/>
        <v>0</v>
      </c>
      <c r="J208" s="14"/>
    </row>
    <row r="209" spans="1:10" ht="51">
      <c r="A209" s="9">
        <v>205</v>
      </c>
      <c r="B209" s="9" t="s">
        <v>343</v>
      </c>
      <c r="C209" s="9" t="s">
        <v>146</v>
      </c>
      <c r="D209" s="9" t="s">
        <v>344</v>
      </c>
      <c r="E209" s="9">
        <v>2</v>
      </c>
      <c r="F209" s="10"/>
      <c r="G209" s="11">
        <f t="shared" si="8"/>
        <v>0</v>
      </c>
      <c r="H209" s="12"/>
      <c r="I209" s="13">
        <f t="shared" si="9"/>
        <v>0</v>
      </c>
      <c r="J209" s="14"/>
    </row>
    <row r="210" spans="1:10" ht="25.5">
      <c r="A210" s="15">
        <v>206</v>
      </c>
      <c r="B210" s="9" t="s">
        <v>345</v>
      </c>
      <c r="C210" s="9" t="s">
        <v>68</v>
      </c>
      <c r="D210" s="9" t="s">
        <v>118</v>
      </c>
      <c r="E210" s="9">
        <v>32</v>
      </c>
      <c r="F210" s="10"/>
      <c r="G210" s="11">
        <f t="shared" si="8"/>
        <v>0</v>
      </c>
      <c r="H210" s="12"/>
      <c r="I210" s="13">
        <f t="shared" si="9"/>
        <v>0</v>
      </c>
      <c r="J210" s="14"/>
    </row>
    <row r="211" spans="1:10" ht="25.5">
      <c r="A211" s="15">
        <v>207</v>
      </c>
      <c r="B211" s="9" t="s">
        <v>346</v>
      </c>
      <c r="C211" s="9" t="s">
        <v>78</v>
      </c>
      <c r="D211" s="9" t="s">
        <v>79</v>
      </c>
      <c r="E211" s="9">
        <v>20</v>
      </c>
      <c r="F211" s="10"/>
      <c r="G211" s="11">
        <f t="shared" si="8"/>
        <v>0</v>
      </c>
      <c r="H211" s="12"/>
      <c r="I211" s="13">
        <f t="shared" si="9"/>
        <v>0</v>
      </c>
      <c r="J211" s="14"/>
    </row>
    <row r="212" spans="1:10" ht="25.5">
      <c r="A212" s="15">
        <v>208</v>
      </c>
      <c r="B212" s="9" t="s">
        <v>347</v>
      </c>
      <c r="C212" s="9" t="s">
        <v>348</v>
      </c>
      <c r="D212" s="9" t="s">
        <v>349</v>
      </c>
      <c r="E212" s="9">
        <v>1</v>
      </c>
      <c r="F212" s="10"/>
      <c r="G212" s="11">
        <f t="shared" si="8"/>
        <v>0</v>
      </c>
      <c r="H212" s="12"/>
      <c r="I212" s="13">
        <f t="shared" si="9"/>
        <v>0</v>
      </c>
      <c r="J212" s="14"/>
    </row>
    <row r="213" spans="1:10" ht="25.5">
      <c r="A213" s="15">
        <v>209</v>
      </c>
      <c r="B213" s="9" t="s">
        <v>350</v>
      </c>
      <c r="C213" s="9" t="s">
        <v>24</v>
      </c>
      <c r="D213" s="9" t="s">
        <v>351</v>
      </c>
      <c r="E213" s="9">
        <v>29</v>
      </c>
      <c r="F213" s="10"/>
      <c r="G213" s="11">
        <f t="shared" si="8"/>
        <v>0</v>
      </c>
      <c r="H213" s="12"/>
      <c r="I213" s="13">
        <f t="shared" si="9"/>
        <v>0</v>
      </c>
      <c r="J213" s="14"/>
    </row>
    <row r="214" spans="1:10" ht="25.5">
      <c r="A214" s="9">
        <v>210</v>
      </c>
      <c r="B214" s="9" t="s">
        <v>352</v>
      </c>
      <c r="C214" s="9" t="s">
        <v>24</v>
      </c>
      <c r="D214" s="9" t="s">
        <v>19</v>
      </c>
      <c r="E214" s="9">
        <v>30</v>
      </c>
      <c r="F214" s="10"/>
      <c r="G214" s="11">
        <f t="shared" si="8"/>
        <v>0</v>
      </c>
      <c r="H214" s="12"/>
      <c r="I214" s="13">
        <f t="shared" si="9"/>
        <v>0</v>
      </c>
      <c r="J214" s="14"/>
    </row>
    <row r="215" spans="1:10" ht="25.5">
      <c r="A215" s="9">
        <v>211</v>
      </c>
      <c r="B215" s="9" t="s">
        <v>353</v>
      </c>
      <c r="C215" s="9" t="s">
        <v>24</v>
      </c>
      <c r="D215" s="9" t="s">
        <v>16</v>
      </c>
      <c r="E215" s="9">
        <v>3</v>
      </c>
      <c r="F215" s="10"/>
      <c r="G215" s="11">
        <f t="shared" si="8"/>
        <v>0</v>
      </c>
      <c r="H215" s="12"/>
      <c r="I215" s="13">
        <f t="shared" si="9"/>
        <v>0</v>
      </c>
      <c r="J215" s="14"/>
    </row>
    <row r="216" spans="1:10" ht="63.75">
      <c r="A216" s="15">
        <v>212</v>
      </c>
      <c r="B216" s="9" t="s">
        <v>354</v>
      </c>
      <c r="C216" s="9" t="s">
        <v>355</v>
      </c>
      <c r="D216" s="9" t="s">
        <v>356</v>
      </c>
      <c r="E216" s="9">
        <v>3</v>
      </c>
      <c r="F216" s="10"/>
      <c r="G216" s="11">
        <f t="shared" si="8"/>
        <v>0</v>
      </c>
      <c r="H216" s="12"/>
      <c r="I216" s="13">
        <f t="shared" si="9"/>
        <v>0</v>
      </c>
      <c r="J216" s="14"/>
    </row>
    <row r="217" spans="1:10" ht="63.75">
      <c r="A217" s="15">
        <v>213</v>
      </c>
      <c r="B217" s="9" t="s">
        <v>357</v>
      </c>
      <c r="C217" s="9" t="s">
        <v>355</v>
      </c>
      <c r="D217" s="9" t="s">
        <v>356</v>
      </c>
      <c r="E217" s="9">
        <v>4</v>
      </c>
      <c r="F217" s="10"/>
      <c r="G217" s="11">
        <f t="shared" si="8"/>
        <v>0</v>
      </c>
      <c r="H217" s="12"/>
      <c r="I217" s="13">
        <f t="shared" si="9"/>
        <v>0</v>
      </c>
      <c r="J217" s="14"/>
    </row>
    <row r="218" spans="1:10" ht="51">
      <c r="A218" s="15">
        <v>214</v>
      </c>
      <c r="B218" s="9" t="s">
        <v>358</v>
      </c>
      <c r="C218" s="9" t="s">
        <v>355</v>
      </c>
      <c r="D218" s="9" t="s">
        <v>359</v>
      </c>
      <c r="E218" s="9">
        <v>2</v>
      </c>
      <c r="F218" s="10"/>
      <c r="G218" s="11">
        <f t="shared" si="8"/>
        <v>0</v>
      </c>
      <c r="H218" s="12"/>
      <c r="I218" s="13">
        <f t="shared" si="9"/>
        <v>0</v>
      </c>
      <c r="J218" s="14"/>
    </row>
    <row r="219" spans="1:10" ht="38.25">
      <c r="A219" s="15">
        <v>215</v>
      </c>
      <c r="B219" s="9" t="s">
        <v>360</v>
      </c>
      <c r="C219" s="9" t="s">
        <v>355</v>
      </c>
      <c r="D219" s="9" t="s">
        <v>359</v>
      </c>
      <c r="E219" s="9">
        <v>4</v>
      </c>
      <c r="F219" s="10"/>
      <c r="G219" s="11">
        <f t="shared" si="8"/>
        <v>0</v>
      </c>
      <c r="H219" s="12"/>
      <c r="I219" s="13">
        <f t="shared" si="9"/>
        <v>0</v>
      </c>
      <c r="J219" s="14"/>
    </row>
    <row r="220" spans="1:10" ht="38.25">
      <c r="A220" s="9">
        <v>216</v>
      </c>
      <c r="B220" s="9" t="s">
        <v>361</v>
      </c>
      <c r="C220" s="9" t="s">
        <v>355</v>
      </c>
      <c r="D220" s="9" t="s">
        <v>362</v>
      </c>
      <c r="E220" s="9">
        <v>1</v>
      </c>
      <c r="F220" s="10"/>
      <c r="G220" s="11">
        <f t="shared" si="8"/>
        <v>0</v>
      </c>
      <c r="H220" s="12"/>
      <c r="I220" s="13">
        <f t="shared" si="9"/>
        <v>0</v>
      </c>
      <c r="J220" s="14"/>
    </row>
    <row r="221" spans="1:10" ht="63.75">
      <c r="A221" s="9">
        <v>217</v>
      </c>
      <c r="B221" s="9" t="s">
        <v>363</v>
      </c>
      <c r="C221" s="9" t="s">
        <v>355</v>
      </c>
      <c r="D221" s="9" t="s">
        <v>362</v>
      </c>
      <c r="E221" s="9">
        <v>1</v>
      </c>
      <c r="F221" s="10"/>
      <c r="G221" s="11">
        <f t="shared" si="8"/>
        <v>0</v>
      </c>
      <c r="H221" s="12"/>
      <c r="I221" s="13">
        <f t="shared" si="9"/>
        <v>0</v>
      </c>
      <c r="J221" s="14"/>
    </row>
    <row r="222" spans="1:10" ht="76.5">
      <c r="A222" s="15">
        <v>218</v>
      </c>
      <c r="B222" s="9" t="s">
        <v>364</v>
      </c>
      <c r="C222" s="9" t="s">
        <v>355</v>
      </c>
      <c r="D222" s="9" t="s">
        <v>362</v>
      </c>
      <c r="E222" s="9">
        <v>2</v>
      </c>
      <c r="F222" s="10"/>
      <c r="G222" s="11">
        <f t="shared" si="8"/>
        <v>0</v>
      </c>
      <c r="H222" s="12"/>
      <c r="I222" s="13">
        <f t="shared" si="9"/>
        <v>0</v>
      </c>
      <c r="J222" s="14"/>
    </row>
    <row r="223" spans="1:10" ht="76.5">
      <c r="A223" s="15">
        <v>219</v>
      </c>
      <c r="B223" s="9" t="s">
        <v>365</v>
      </c>
      <c r="C223" s="9" t="s">
        <v>355</v>
      </c>
      <c r="D223" s="9" t="s">
        <v>362</v>
      </c>
      <c r="E223" s="9">
        <v>2</v>
      </c>
      <c r="F223" s="10"/>
      <c r="G223" s="11">
        <f t="shared" si="8"/>
        <v>0</v>
      </c>
      <c r="H223" s="12"/>
      <c r="I223" s="13">
        <f t="shared" si="9"/>
        <v>0</v>
      </c>
      <c r="J223" s="14"/>
    </row>
    <row r="224" spans="1:10" ht="63.75">
      <c r="A224" s="15">
        <v>220</v>
      </c>
      <c r="B224" s="9" t="s">
        <v>366</v>
      </c>
      <c r="C224" s="9" t="s">
        <v>355</v>
      </c>
      <c r="D224" s="9" t="s">
        <v>362</v>
      </c>
      <c r="E224" s="9">
        <v>2</v>
      </c>
      <c r="F224" s="10"/>
      <c r="G224" s="11">
        <f t="shared" si="8"/>
        <v>0</v>
      </c>
      <c r="H224" s="12"/>
      <c r="I224" s="13">
        <f t="shared" si="9"/>
        <v>0</v>
      </c>
      <c r="J224" s="14"/>
    </row>
    <row r="225" spans="1:10" ht="51">
      <c r="A225" s="15">
        <v>221</v>
      </c>
      <c r="B225" s="9" t="s">
        <v>367</v>
      </c>
      <c r="C225" s="9" t="s">
        <v>355</v>
      </c>
      <c r="D225" s="9" t="s">
        <v>362</v>
      </c>
      <c r="E225" s="9">
        <v>3</v>
      </c>
      <c r="F225" s="10"/>
      <c r="G225" s="11">
        <f t="shared" si="8"/>
        <v>0</v>
      </c>
      <c r="H225" s="12"/>
      <c r="I225" s="13">
        <f t="shared" si="9"/>
        <v>0</v>
      </c>
      <c r="J225" s="14"/>
    </row>
    <row r="226" spans="1:10" ht="38.25">
      <c r="A226" s="9">
        <v>222</v>
      </c>
      <c r="B226" s="9" t="s">
        <v>368</v>
      </c>
      <c r="C226" s="9" t="s">
        <v>96</v>
      </c>
      <c r="D226" s="9" t="s">
        <v>369</v>
      </c>
      <c r="E226" s="9">
        <v>10</v>
      </c>
      <c r="F226" s="10"/>
      <c r="G226" s="11">
        <f t="shared" si="8"/>
        <v>0</v>
      </c>
      <c r="H226" s="12"/>
      <c r="I226" s="13">
        <f t="shared" si="9"/>
        <v>0</v>
      </c>
      <c r="J226" s="14"/>
    </row>
    <row r="227" spans="1:10" ht="38.25">
      <c r="A227" s="9">
        <v>223</v>
      </c>
      <c r="B227" s="9" t="s">
        <v>370</v>
      </c>
      <c r="C227" s="9" t="s">
        <v>127</v>
      </c>
      <c r="D227" s="9" t="s">
        <v>266</v>
      </c>
      <c r="E227" s="9">
        <v>30</v>
      </c>
      <c r="F227" s="10"/>
      <c r="G227" s="11">
        <f t="shared" si="8"/>
        <v>0</v>
      </c>
      <c r="H227" s="12"/>
      <c r="I227" s="13">
        <f t="shared" si="9"/>
        <v>0</v>
      </c>
      <c r="J227" s="14"/>
    </row>
    <row r="228" spans="1:10" ht="38.25">
      <c r="A228" s="15">
        <v>224</v>
      </c>
      <c r="B228" s="9" t="s">
        <v>371</v>
      </c>
      <c r="C228" s="9" t="s">
        <v>24</v>
      </c>
      <c r="D228" s="9" t="s">
        <v>16</v>
      </c>
      <c r="E228" s="9">
        <v>2</v>
      </c>
      <c r="F228" s="10"/>
      <c r="G228" s="11">
        <f t="shared" si="8"/>
        <v>0</v>
      </c>
      <c r="H228" s="12"/>
      <c r="I228" s="13">
        <f t="shared" si="9"/>
        <v>0</v>
      </c>
      <c r="J228" s="14"/>
    </row>
    <row r="229" spans="1:10" ht="51">
      <c r="A229" s="15">
        <v>225</v>
      </c>
      <c r="B229" s="9" t="s">
        <v>372</v>
      </c>
      <c r="C229" s="9" t="s">
        <v>373</v>
      </c>
      <c r="D229" s="9" t="s">
        <v>374</v>
      </c>
      <c r="E229" s="9">
        <v>20</v>
      </c>
      <c r="F229" s="10"/>
      <c r="G229" s="11">
        <f t="shared" si="8"/>
        <v>0</v>
      </c>
      <c r="H229" s="12"/>
      <c r="I229" s="13">
        <f t="shared" si="9"/>
        <v>0</v>
      </c>
      <c r="J229" s="14"/>
    </row>
    <row r="230" spans="1:10" ht="25.5">
      <c r="A230" s="15">
        <v>226</v>
      </c>
      <c r="B230" s="9" t="s">
        <v>375</v>
      </c>
      <c r="C230" s="9" t="s">
        <v>43</v>
      </c>
      <c r="D230" s="9" t="s">
        <v>16</v>
      </c>
      <c r="E230" s="9">
        <v>44</v>
      </c>
      <c r="F230" s="10"/>
      <c r="G230" s="11">
        <f t="shared" si="8"/>
        <v>0</v>
      </c>
      <c r="H230" s="12"/>
      <c r="I230" s="13">
        <f t="shared" si="9"/>
        <v>0</v>
      </c>
      <c r="J230" s="14"/>
    </row>
    <row r="231" spans="1:10" ht="25.5">
      <c r="A231" s="15">
        <v>227</v>
      </c>
      <c r="B231" s="9" t="s">
        <v>376</v>
      </c>
      <c r="C231" s="9" t="s">
        <v>24</v>
      </c>
      <c r="D231" s="9" t="s">
        <v>16</v>
      </c>
      <c r="E231" s="9">
        <v>68</v>
      </c>
      <c r="F231" s="10"/>
      <c r="G231" s="11">
        <f t="shared" si="8"/>
        <v>0</v>
      </c>
      <c r="H231" s="12"/>
      <c r="I231" s="13">
        <f t="shared" si="9"/>
        <v>0</v>
      </c>
      <c r="J231" s="14"/>
    </row>
    <row r="232" spans="1:10" ht="25.5">
      <c r="A232" s="9">
        <v>228</v>
      </c>
      <c r="B232" s="9" t="s">
        <v>377</v>
      </c>
      <c r="C232" s="9" t="s">
        <v>58</v>
      </c>
      <c r="D232" s="9" t="s">
        <v>378</v>
      </c>
      <c r="E232" s="9">
        <v>30</v>
      </c>
      <c r="F232" s="10"/>
      <c r="G232" s="11">
        <f t="shared" si="8"/>
        <v>0</v>
      </c>
      <c r="H232" s="12"/>
      <c r="I232" s="13">
        <f t="shared" si="9"/>
        <v>0</v>
      </c>
      <c r="J232" s="14"/>
    </row>
    <row r="233" spans="1:10" ht="25.5">
      <c r="A233" s="9">
        <v>229</v>
      </c>
      <c r="B233" s="9" t="s">
        <v>379</v>
      </c>
      <c r="C233" s="9" t="s">
        <v>78</v>
      </c>
      <c r="D233" s="9" t="s">
        <v>79</v>
      </c>
      <c r="E233" s="9">
        <v>20</v>
      </c>
      <c r="F233" s="10"/>
      <c r="G233" s="11">
        <f t="shared" si="8"/>
        <v>0</v>
      </c>
      <c r="H233" s="12"/>
      <c r="I233" s="13">
        <f t="shared" si="9"/>
        <v>0</v>
      </c>
      <c r="J233" s="14"/>
    </row>
    <row r="234" spans="1:10" ht="25.5">
      <c r="A234" s="15">
        <v>230</v>
      </c>
      <c r="B234" s="9" t="s">
        <v>380</v>
      </c>
      <c r="C234" s="9" t="s">
        <v>24</v>
      </c>
      <c r="D234" s="9" t="s">
        <v>151</v>
      </c>
      <c r="E234" s="9">
        <v>1</v>
      </c>
      <c r="F234" s="10"/>
      <c r="G234" s="11">
        <f t="shared" si="8"/>
        <v>0</v>
      </c>
      <c r="H234" s="12"/>
      <c r="I234" s="13">
        <f t="shared" si="9"/>
        <v>0</v>
      </c>
      <c r="J234" s="14"/>
    </row>
    <row r="235" spans="1:10" ht="25.5">
      <c r="A235" s="15">
        <v>231</v>
      </c>
      <c r="B235" s="9" t="s">
        <v>381</v>
      </c>
      <c r="C235" s="9" t="s">
        <v>125</v>
      </c>
      <c r="D235" s="9" t="s">
        <v>19</v>
      </c>
      <c r="E235" s="9">
        <v>55</v>
      </c>
      <c r="F235" s="10"/>
      <c r="G235" s="11">
        <f t="shared" si="8"/>
        <v>0</v>
      </c>
      <c r="H235" s="12"/>
      <c r="I235" s="13">
        <f t="shared" si="9"/>
        <v>0</v>
      </c>
      <c r="J235" s="14"/>
    </row>
    <row r="236" spans="1:10" ht="25.5">
      <c r="A236" s="15">
        <v>232</v>
      </c>
      <c r="B236" s="9" t="s">
        <v>382</v>
      </c>
      <c r="C236" s="9" t="s">
        <v>68</v>
      </c>
      <c r="D236" s="9" t="s">
        <v>383</v>
      </c>
      <c r="E236" s="9">
        <v>230</v>
      </c>
      <c r="F236" s="10"/>
      <c r="G236" s="11">
        <f t="shared" si="8"/>
        <v>0</v>
      </c>
      <c r="H236" s="12"/>
      <c r="I236" s="13">
        <f t="shared" si="9"/>
        <v>0</v>
      </c>
      <c r="J236" s="14"/>
    </row>
    <row r="237" spans="1:10" ht="25.5">
      <c r="A237" s="15">
        <v>233</v>
      </c>
      <c r="B237" s="9" t="s">
        <v>384</v>
      </c>
      <c r="C237" s="9" t="s">
        <v>24</v>
      </c>
      <c r="D237" s="9" t="s">
        <v>151</v>
      </c>
      <c r="E237" s="9">
        <v>1</v>
      </c>
      <c r="F237" s="10"/>
      <c r="G237" s="11">
        <f t="shared" si="8"/>
        <v>0</v>
      </c>
      <c r="H237" s="12"/>
      <c r="I237" s="13">
        <f t="shared" si="9"/>
        <v>0</v>
      </c>
      <c r="J237" s="14"/>
    </row>
    <row r="238" spans="1:10" ht="25.5">
      <c r="A238" s="9">
        <v>234</v>
      </c>
      <c r="B238" s="9" t="s">
        <v>385</v>
      </c>
      <c r="C238" s="9" t="s">
        <v>24</v>
      </c>
      <c r="D238" s="9" t="s">
        <v>386</v>
      </c>
      <c r="E238" s="9">
        <v>2</v>
      </c>
      <c r="F238" s="10"/>
      <c r="G238" s="11">
        <f t="shared" si="8"/>
        <v>0</v>
      </c>
      <c r="H238" s="12"/>
      <c r="I238" s="13">
        <f t="shared" si="9"/>
        <v>0</v>
      </c>
      <c r="J238" s="14"/>
    </row>
    <row r="239" spans="1:10" ht="38.25">
      <c r="A239" s="9">
        <v>235</v>
      </c>
      <c r="B239" s="9" t="s">
        <v>387</v>
      </c>
      <c r="C239" s="9" t="s">
        <v>24</v>
      </c>
      <c r="D239" s="9" t="s">
        <v>44</v>
      </c>
      <c r="E239" s="9">
        <v>2</v>
      </c>
      <c r="F239" s="10"/>
      <c r="G239" s="11">
        <f t="shared" si="8"/>
        <v>0</v>
      </c>
      <c r="H239" s="12"/>
      <c r="I239" s="13">
        <f t="shared" si="9"/>
        <v>0</v>
      </c>
      <c r="J239" s="14"/>
    </row>
    <row r="240" spans="1:10" ht="25.5">
      <c r="A240" s="15">
        <v>236</v>
      </c>
      <c r="B240" s="9" t="s">
        <v>388</v>
      </c>
      <c r="C240" s="9" t="s">
        <v>24</v>
      </c>
      <c r="D240" s="9" t="s">
        <v>51</v>
      </c>
      <c r="E240" s="9">
        <v>360</v>
      </c>
      <c r="F240" s="10"/>
      <c r="G240" s="11">
        <f t="shared" si="8"/>
        <v>0</v>
      </c>
      <c r="H240" s="12"/>
      <c r="I240" s="13">
        <f t="shared" si="9"/>
        <v>0</v>
      </c>
      <c r="J240" s="14"/>
    </row>
    <row r="241" spans="1:10" ht="25.5">
      <c r="A241" s="15">
        <v>237</v>
      </c>
      <c r="B241" s="9" t="s">
        <v>389</v>
      </c>
      <c r="C241" s="9" t="s">
        <v>73</v>
      </c>
      <c r="D241" s="9" t="s">
        <v>79</v>
      </c>
      <c r="E241" s="9">
        <v>3</v>
      </c>
      <c r="F241" s="10"/>
      <c r="G241" s="11">
        <f t="shared" si="8"/>
        <v>0</v>
      </c>
      <c r="H241" s="12"/>
      <c r="I241" s="13">
        <f t="shared" si="9"/>
        <v>0</v>
      </c>
      <c r="J241" s="14"/>
    </row>
    <row r="242" spans="1:10" ht="25.5">
      <c r="A242" s="15">
        <v>238</v>
      </c>
      <c r="B242" s="9" t="s">
        <v>390</v>
      </c>
      <c r="C242" s="9" t="s">
        <v>24</v>
      </c>
      <c r="D242" s="9" t="s">
        <v>44</v>
      </c>
      <c r="E242" s="9">
        <v>22</v>
      </c>
      <c r="F242" s="10"/>
      <c r="G242" s="11">
        <f t="shared" si="8"/>
        <v>0</v>
      </c>
      <c r="H242" s="12"/>
      <c r="I242" s="13">
        <f t="shared" si="9"/>
        <v>0</v>
      </c>
      <c r="J242" s="14"/>
    </row>
    <row r="243" spans="1:10" ht="25.5">
      <c r="A243" s="15">
        <v>239</v>
      </c>
      <c r="B243" s="9" t="s">
        <v>391</v>
      </c>
      <c r="C243" s="9" t="s">
        <v>24</v>
      </c>
      <c r="D243" s="9" t="s">
        <v>51</v>
      </c>
      <c r="E243" s="9">
        <v>4</v>
      </c>
      <c r="F243" s="10"/>
      <c r="G243" s="11">
        <f t="shared" si="8"/>
        <v>0</v>
      </c>
      <c r="H243" s="12"/>
      <c r="I243" s="13">
        <f t="shared" si="9"/>
        <v>0</v>
      </c>
      <c r="J243" s="14"/>
    </row>
    <row r="244" spans="1:10" ht="25.5">
      <c r="A244" s="9">
        <v>240</v>
      </c>
      <c r="B244" s="9" t="s">
        <v>392</v>
      </c>
      <c r="C244" s="9" t="s">
        <v>24</v>
      </c>
      <c r="D244" s="9" t="s">
        <v>44</v>
      </c>
      <c r="E244" s="9">
        <v>20</v>
      </c>
      <c r="F244" s="10"/>
      <c r="G244" s="11">
        <f t="shared" si="8"/>
        <v>0</v>
      </c>
      <c r="H244" s="12"/>
      <c r="I244" s="13">
        <f t="shared" si="9"/>
        <v>0</v>
      </c>
      <c r="J244" s="14"/>
    </row>
    <row r="245" spans="1:10" ht="25.5">
      <c r="A245" s="9">
        <v>241</v>
      </c>
      <c r="B245" s="9" t="s">
        <v>393</v>
      </c>
      <c r="C245" s="9" t="s">
        <v>24</v>
      </c>
      <c r="D245" s="9" t="s">
        <v>51</v>
      </c>
      <c r="E245" s="9">
        <v>3</v>
      </c>
      <c r="F245" s="10"/>
      <c r="G245" s="11">
        <f t="shared" si="8"/>
        <v>0</v>
      </c>
      <c r="H245" s="12"/>
      <c r="I245" s="13">
        <f t="shared" si="9"/>
        <v>0</v>
      </c>
      <c r="J245" s="14"/>
    </row>
    <row r="246" spans="1:10" ht="25.5">
      <c r="A246" s="15">
        <v>242</v>
      </c>
      <c r="B246" s="9" t="s">
        <v>394</v>
      </c>
      <c r="C246" s="9" t="s">
        <v>58</v>
      </c>
      <c r="D246" s="9" t="s">
        <v>395</v>
      </c>
      <c r="E246" s="9">
        <v>6</v>
      </c>
      <c r="F246" s="10"/>
      <c r="G246" s="11">
        <f t="shared" si="8"/>
        <v>0</v>
      </c>
      <c r="H246" s="12"/>
      <c r="I246" s="13">
        <f t="shared" si="9"/>
        <v>0</v>
      </c>
      <c r="J246" s="14"/>
    </row>
    <row r="247" spans="1:10" ht="38.25">
      <c r="A247" s="15">
        <v>243</v>
      </c>
      <c r="B247" s="9" t="s">
        <v>396</v>
      </c>
      <c r="C247" s="9" t="s">
        <v>73</v>
      </c>
      <c r="D247" s="9" t="s">
        <v>79</v>
      </c>
      <c r="E247" s="9">
        <v>6</v>
      </c>
      <c r="F247" s="10"/>
      <c r="G247" s="11">
        <f t="shared" si="8"/>
        <v>0</v>
      </c>
      <c r="H247" s="12"/>
      <c r="I247" s="13">
        <f t="shared" si="9"/>
        <v>0</v>
      </c>
      <c r="J247" s="14"/>
    </row>
    <row r="248" spans="1:10" ht="63.75">
      <c r="A248" s="15">
        <v>244</v>
      </c>
      <c r="B248" s="9" t="s">
        <v>397</v>
      </c>
      <c r="C248" s="9" t="s">
        <v>58</v>
      </c>
      <c r="D248" s="9" t="s">
        <v>398</v>
      </c>
      <c r="E248" s="9">
        <v>2</v>
      </c>
      <c r="F248" s="10"/>
      <c r="G248" s="11">
        <f t="shared" si="8"/>
        <v>0</v>
      </c>
      <c r="H248" s="12"/>
      <c r="I248" s="13">
        <f t="shared" si="9"/>
        <v>0</v>
      </c>
      <c r="J248" s="14"/>
    </row>
    <row r="249" spans="1:10" ht="14.25">
      <c r="A249" s="15">
        <v>245</v>
      </c>
      <c r="B249" s="9" t="s">
        <v>399</v>
      </c>
      <c r="C249" s="9" t="s">
        <v>24</v>
      </c>
      <c r="D249" s="9" t="s">
        <v>400</v>
      </c>
      <c r="E249" s="9">
        <v>26</v>
      </c>
      <c r="F249" s="10"/>
      <c r="G249" s="11">
        <f t="shared" si="8"/>
        <v>0</v>
      </c>
      <c r="H249" s="12"/>
      <c r="I249" s="13">
        <f t="shared" si="9"/>
        <v>0</v>
      </c>
      <c r="J249" s="14"/>
    </row>
    <row r="250" spans="1:10" ht="25.5">
      <c r="A250" s="9">
        <v>246</v>
      </c>
      <c r="B250" s="9" t="s">
        <v>401</v>
      </c>
      <c r="C250" s="9" t="s">
        <v>24</v>
      </c>
      <c r="D250" s="9" t="s">
        <v>151</v>
      </c>
      <c r="E250" s="9">
        <v>2</v>
      </c>
      <c r="F250" s="10"/>
      <c r="G250" s="11">
        <f t="shared" ref="G250:G313" si="10">E250*F250</f>
        <v>0</v>
      </c>
      <c r="H250" s="12"/>
      <c r="I250" s="13">
        <f t="shared" ref="I250:I313" si="11">ROUND(G250*(1+H250),2)</f>
        <v>0</v>
      </c>
      <c r="J250" s="14"/>
    </row>
    <row r="251" spans="1:10" ht="25.5">
      <c r="A251" s="9">
        <v>247</v>
      </c>
      <c r="B251" s="9" t="s">
        <v>402</v>
      </c>
      <c r="C251" s="9" t="s">
        <v>24</v>
      </c>
      <c r="D251" s="9" t="s">
        <v>151</v>
      </c>
      <c r="E251" s="9">
        <v>1</v>
      </c>
      <c r="F251" s="10"/>
      <c r="G251" s="11">
        <f t="shared" si="10"/>
        <v>0</v>
      </c>
      <c r="H251" s="12"/>
      <c r="I251" s="13">
        <f t="shared" si="11"/>
        <v>0</v>
      </c>
      <c r="J251" s="14"/>
    </row>
    <row r="252" spans="1:10" ht="25.5">
      <c r="A252" s="15">
        <v>248</v>
      </c>
      <c r="B252" s="9" t="s">
        <v>403</v>
      </c>
      <c r="C252" s="9" t="s">
        <v>24</v>
      </c>
      <c r="D252" s="9" t="s">
        <v>16</v>
      </c>
      <c r="E252" s="9">
        <v>33</v>
      </c>
      <c r="F252" s="10"/>
      <c r="G252" s="11">
        <f t="shared" si="10"/>
        <v>0</v>
      </c>
      <c r="H252" s="12"/>
      <c r="I252" s="13">
        <f t="shared" si="11"/>
        <v>0</v>
      </c>
      <c r="J252" s="14"/>
    </row>
    <row r="253" spans="1:10" ht="25.5">
      <c r="A253" s="15">
        <v>249</v>
      </c>
      <c r="B253" s="15" t="s">
        <v>404</v>
      </c>
      <c r="C253" s="15" t="s">
        <v>125</v>
      </c>
      <c r="D253" s="15" t="s">
        <v>16</v>
      </c>
      <c r="E253" s="15">
        <v>5</v>
      </c>
      <c r="F253" s="10"/>
      <c r="G253" s="11">
        <f t="shared" si="10"/>
        <v>0</v>
      </c>
      <c r="H253" s="12"/>
      <c r="I253" s="13">
        <f t="shared" si="11"/>
        <v>0</v>
      </c>
      <c r="J253" s="14"/>
    </row>
    <row r="254" spans="1:10" ht="25.5">
      <c r="A254" s="15">
        <v>250</v>
      </c>
      <c r="B254" s="9" t="s">
        <v>405</v>
      </c>
      <c r="C254" s="9" t="s">
        <v>24</v>
      </c>
      <c r="D254" s="9" t="s">
        <v>151</v>
      </c>
      <c r="E254" s="9">
        <v>1</v>
      </c>
      <c r="F254" s="10"/>
      <c r="G254" s="11">
        <f t="shared" si="10"/>
        <v>0</v>
      </c>
      <c r="H254" s="12"/>
      <c r="I254" s="13">
        <f t="shared" si="11"/>
        <v>0</v>
      </c>
      <c r="J254" s="14"/>
    </row>
    <row r="255" spans="1:10" ht="38.25">
      <c r="A255" s="15">
        <v>251</v>
      </c>
      <c r="B255" s="9" t="s">
        <v>406</v>
      </c>
      <c r="C255" s="9" t="s">
        <v>24</v>
      </c>
      <c r="D255" s="9" t="s">
        <v>151</v>
      </c>
      <c r="E255" s="9">
        <v>1</v>
      </c>
      <c r="F255" s="10"/>
      <c r="G255" s="11">
        <f t="shared" si="10"/>
        <v>0</v>
      </c>
      <c r="H255" s="12"/>
      <c r="I255" s="13">
        <f t="shared" si="11"/>
        <v>0</v>
      </c>
      <c r="J255" s="14"/>
    </row>
    <row r="256" spans="1:10" ht="25.5">
      <c r="A256" s="9">
        <v>252</v>
      </c>
      <c r="B256" s="9" t="s">
        <v>407</v>
      </c>
      <c r="C256" s="9" t="s">
        <v>408</v>
      </c>
      <c r="D256" s="9" t="s">
        <v>409</v>
      </c>
      <c r="E256" s="9">
        <v>4</v>
      </c>
      <c r="F256" s="10"/>
      <c r="G256" s="11">
        <f t="shared" si="10"/>
        <v>0</v>
      </c>
      <c r="H256" s="12"/>
      <c r="I256" s="13">
        <f t="shared" si="11"/>
        <v>0</v>
      </c>
      <c r="J256" s="14"/>
    </row>
    <row r="257" spans="1:10" ht="51">
      <c r="A257" s="9">
        <v>253</v>
      </c>
      <c r="B257" s="9" t="s">
        <v>410</v>
      </c>
      <c r="C257" s="9" t="s">
        <v>24</v>
      </c>
      <c r="D257" s="9" t="s">
        <v>51</v>
      </c>
      <c r="E257" s="9">
        <v>50</v>
      </c>
      <c r="F257" s="10"/>
      <c r="G257" s="11">
        <f t="shared" si="10"/>
        <v>0</v>
      </c>
      <c r="H257" s="12"/>
      <c r="I257" s="13">
        <f t="shared" si="11"/>
        <v>0</v>
      </c>
      <c r="J257" s="14"/>
    </row>
    <row r="258" spans="1:10" ht="38.25">
      <c r="A258" s="15">
        <v>254</v>
      </c>
      <c r="B258" s="9" t="s">
        <v>411</v>
      </c>
      <c r="C258" s="9" t="s">
        <v>24</v>
      </c>
      <c r="D258" s="9" t="s">
        <v>51</v>
      </c>
      <c r="E258" s="9">
        <v>51</v>
      </c>
      <c r="F258" s="10"/>
      <c r="G258" s="11">
        <f t="shared" si="10"/>
        <v>0</v>
      </c>
      <c r="H258" s="12"/>
      <c r="I258" s="13">
        <f t="shared" si="11"/>
        <v>0</v>
      </c>
      <c r="J258" s="14"/>
    </row>
    <row r="259" spans="1:10" ht="51">
      <c r="A259" s="15">
        <v>255</v>
      </c>
      <c r="B259" s="9" t="s">
        <v>412</v>
      </c>
      <c r="C259" s="9" t="s">
        <v>24</v>
      </c>
      <c r="D259" s="9" t="s">
        <v>51</v>
      </c>
      <c r="E259" s="9">
        <v>5</v>
      </c>
      <c r="F259" s="10"/>
      <c r="G259" s="11">
        <f t="shared" si="10"/>
        <v>0</v>
      </c>
      <c r="H259" s="12"/>
      <c r="I259" s="13">
        <f t="shared" si="11"/>
        <v>0</v>
      </c>
      <c r="J259" s="14"/>
    </row>
    <row r="260" spans="1:10" ht="38.25">
      <c r="A260" s="15">
        <v>256</v>
      </c>
      <c r="B260" s="9" t="s">
        <v>413</v>
      </c>
      <c r="C260" s="9" t="s">
        <v>73</v>
      </c>
      <c r="D260" s="9" t="s">
        <v>414</v>
      </c>
      <c r="E260" s="9">
        <v>50</v>
      </c>
      <c r="F260" s="10"/>
      <c r="G260" s="11">
        <f t="shared" si="10"/>
        <v>0</v>
      </c>
      <c r="H260" s="12"/>
      <c r="I260" s="13">
        <f t="shared" si="11"/>
        <v>0</v>
      </c>
      <c r="J260" s="14"/>
    </row>
    <row r="261" spans="1:10" ht="25.5">
      <c r="A261" s="15">
        <v>257</v>
      </c>
      <c r="B261" s="9" t="s">
        <v>415</v>
      </c>
      <c r="C261" s="9" t="s">
        <v>416</v>
      </c>
      <c r="D261" s="9" t="s">
        <v>417</v>
      </c>
      <c r="E261" s="9">
        <v>8</v>
      </c>
      <c r="F261" s="10"/>
      <c r="G261" s="11">
        <f t="shared" si="10"/>
        <v>0</v>
      </c>
      <c r="H261" s="12"/>
      <c r="I261" s="13">
        <f t="shared" si="11"/>
        <v>0</v>
      </c>
      <c r="J261" s="14"/>
    </row>
    <row r="262" spans="1:10" ht="25.5">
      <c r="A262" s="9">
        <v>258</v>
      </c>
      <c r="B262" s="9" t="s">
        <v>418</v>
      </c>
      <c r="C262" s="9" t="s">
        <v>146</v>
      </c>
      <c r="D262" s="9" t="s">
        <v>344</v>
      </c>
      <c r="E262" s="9">
        <v>1</v>
      </c>
      <c r="F262" s="10"/>
      <c r="G262" s="11">
        <f t="shared" si="10"/>
        <v>0</v>
      </c>
      <c r="H262" s="12"/>
      <c r="I262" s="13">
        <f t="shared" si="11"/>
        <v>0</v>
      </c>
      <c r="J262" s="14"/>
    </row>
    <row r="263" spans="1:10" ht="25.5">
      <c r="A263" s="9">
        <v>259</v>
      </c>
      <c r="B263" s="9" t="s">
        <v>419</v>
      </c>
      <c r="C263" s="9" t="s">
        <v>24</v>
      </c>
      <c r="D263" s="9" t="s">
        <v>16</v>
      </c>
      <c r="E263" s="9">
        <v>25</v>
      </c>
      <c r="F263" s="10"/>
      <c r="G263" s="11">
        <f t="shared" si="10"/>
        <v>0</v>
      </c>
      <c r="H263" s="12"/>
      <c r="I263" s="13">
        <f t="shared" si="11"/>
        <v>0</v>
      </c>
      <c r="J263" s="14"/>
    </row>
    <row r="264" spans="1:10" ht="14.25">
      <c r="A264" s="15">
        <v>260</v>
      </c>
      <c r="B264" s="9" t="s">
        <v>420</v>
      </c>
      <c r="C264" s="9" t="s">
        <v>166</v>
      </c>
      <c r="D264" s="9" t="s">
        <v>421</v>
      </c>
      <c r="E264" s="9">
        <v>10</v>
      </c>
      <c r="F264" s="10"/>
      <c r="G264" s="11">
        <f t="shared" si="10"/>
        <v>0</v>
      </c>
      <c r="H264" s="12"/>
      <c r="I264" s="13">
        <f t="shared" si="11"/>
        <v>0</v>
      </c>
      <c r="J264" s="14"/>
    </row>
    <row r="265" spans="1:10" ht="25.5">
      <c r="A265" s="15">
        <v>261</v>
      </c>
      <c r="B265" s="9" t="s">
        <v>422</v>
      </c>
      <c r="C265" s="9" t="s">
        <v>24</v>
      </c>
      <c r="D265" s="9" t="s">
        <v>16</v>
      </c>
      <c r="E265" s="9">
        <v>1</v>
      </c>
      <c r="F265" s="10"/>
      <c r="G265" s="11">
        <f t="shared" si="10"/>
        <v>0</v>
      </c>
      <c r="H265" s="12"/>
      <c r="I265" s="13">
        <f t="shared" si="11"/>
        <v>0</v>
      </c>
      <c r="J265" s="14"/>
    </row>
    <row r="266" spans="1:10" ht="25.5">
      <c r="A266" s="15">
        <v>262</v>
      </c>
      <c r="B266" s="9" t="s">
        <v>423</v>
      </c>
      <c r="C266" s="9" t="s">
        <v>24</v>
      </c>
      <c r="D266" s="9" t="s">
        <v>16</v>
      </c>
      <c r="E266" s="9">
        <v>1</v>
      </c>
      <c r="F266" s="10"/>
      <c r="G266" s="11">
        <f t="shared" si="10"/>
        <v>0</v>
      </c>
      <c r="H266" s="12"/>
      <c r="I266" s="13">
        <f t="shared" si="11"/>
        <v>0</v>
      </c>
      <c r="J266" s="14"/>
    </row>
    <row r="267" spans="1:10" ht="25.5">
      <c r="A267" s="15">
        <v>263</v>
      </c>
      <c r="B267" s="9" t="s">
        <v>424</v>
      </c>
      <c r="C267" s="9" t="s">
        <v>24</v>
      </c>
      <c r="D267" s="9" t="s">
        <v>16</v>
      </c>
      <c r="E267" s="9">
        <v>1</v>
      </c>
      <c r="F267" s="10"/>
      <c r="G267" s="11">
        <f t="shared" si="10"/>
        <v>0</v>
      </c>
      <c r="H267" s="12"/>
      <c r="I267" s="13">
        <f t="shared" si="11"/>
        <v>0</v>
      </c>
      <c r="J267" s="14"/>
    </row>
    <row r="268" spans="1:10" ht="25.5">
      <c r="A268" s="9">
        <v>264</v>
      </c>
      <c r="B268" s="9" t="s">
        <v>425</v>
      </c>
      <c r="C268" s="9" t="s">
        <v>146</v>
      </c>
      <c r="D268" s="9" t="s">
        <v>325</v>
      </c>
      <c r="E268" s="9">
        <v>2</v>
      </c>
      <c r="F268" s="10"/>
      <c r="G268" s="11">
        <f t="shared" si="10"/>
        <v>0</v>
      </c>
      <c r="H268" s="12"/>
      <c r="I268" s="13">
        <f t="shared" si="11"/>
        <v>0</v>
      </c>
      <c r="J268" s="14"/>
    </row>
    <row r="269" spans="1:10" ht="25.5">
      <c r="A269" s="9">
        <v>265</v>
      </c>
      <c r="B269" s="9" t="s">
        <v>426</v>
      </c>
      <c r="C269" s="9" t="s">
        <v>427</v>
      </c>
      <c r="D269" s="9" t="s">
        <v>428</v>
      </c>
      <c r="E269" s="9">
        <v>2</v>
      </c>
      <c r="F269" s="10"/>
      <c r="G269" s="11">
        <f t="shared" si="10"/>
        <v>0</v>
      </c>
      <c r="H269" s="12"/>
      <c r="I269" s="13">
        <f t="shared" si="11"/>
        <v>0</v>
      </c>
      <c r="J269" s="14"/>
    </row>
    <row r="270" spans="1:10" ht="25.5">
      <c r="A270" s="15">
        <v>266</v>
      </c>
      <c r="B270" s="9" t="s">
        <v>429</v>
      </c>
      <c r="C270" s="9" t="s">
        <v>24</v>
      </c>
      <c r="D270" s="9" t="s">
        <v>44</v>
      </c>
      <c r="E270" s="9">
        <v>2</v>
      </c>
      <c r="F270" s="10"/>
      <c r="G270" s="11">
        <f t="shared" si="10"/>
        <v>0</v>
      </c>
      <c r="H270" s="12"/>
      <c r="I270" s="13">
        <f t="shared" si="11"/>
        <v>0</v>
      </c>
      <c r="J270" s="14"/>
    </row>
    <row r="271" spans="1:10" ht="25.5">
      <c r="A271" s="15">
        <v>267</v>
      </c>
      <c r="B271" s="9" t="s">
        <v>430</v>
      </c>
      <c r="C271" s="9" t="s">
        <v>24</v>
      </c>
      <c r="D271" s="9" t="s">
        <v>29</v>
      </c>
      <c r="E271" s="9">
        <v>10</v>
      </c>
      <c r="F271" s="10"/>
      <c r="G271" s="11">
        <f t="shared" si="10"/>
        <v>0</v>
      </c>
      <c r="H271" s="12"/>
      <c r="I271" s="13">
        <f t="shared" si="11"/>
        <v>0</v>
      </c>
      <c r="J271" s="14"/>
    </row>
    <row r="272" spans="1:10" ht="25.5">
      <c r="A272" s="15">
        <v>268</v>
      </c>
      <c r="B272" s="9" t="s">
        <v>431</v>
      </c>
      <c r="C272" s="9" t="s">
        <v>73</v>
      </c>
      <c r="D272" s="9" t="s">
        <v>105</v>
      </c>
      <c r="E272" s="9">
        <v>12</v>
      </c>
      <c r="F272" s="10"/>
      <c r="G272" s="11">
        <f t="shared" si="10"/>
        <v>0</v>
      </c>
      <c r="H272" s="12"/>
      <c r="I272" s="13">
        <f t="shared" si="11"/>
        <v>0</v>
      </c>
      <c r="J272" s="14"/>
    </row>
    <row r="273" spans="1:10" ht="25.5">
      <c r="A273" s="15">
        <v>269</v>
      </c>
      <c r="B273" s="9" t="s">
        <v>432</v>
      </c>
      <c r="C273" s="9" t="s">
        <v>78</v>
      </c>
      <c r="D273" s="9" t="s">
        <v>105</v>
      </c>
      <c r="E273" s="9">
        <v>5</v>
      </c>
      <c r="F273" s="10"/>
      <c r="G273" s="11">
        <f t="shared" si="10"/>
        <v>0</v>
      </c>
      <c r="H273" s="12"/>
      <c r="I273" s="13">
        <f t="shared" si="11"/>
        <v>0</v>
      </c>
      <c r="J273" s="14"/>
    </row>
    <row r="274" spans="1:10" ht="25.5">
      <c r="A274" s="9">
        <v>270</v>
      </c>
      <c r="B274" s="9" t="s">
        <v>433</v>
      </c>
      <c r="C274" s="9" t="s">
        <v>24</v>
      </c>
      <c r="D274" s="9" t="s">
        <v>16</v>
      </c>
      <c r="E274" s="9">
        <v>340</v>
      </c>
      <c r="F274" s="10"/>
      <c r="G274" s="11">
        <f t="shared" si="10"/>
        <v>0</v>
      </c>
      <c r="H274" s="12"/>
      <c r="I274" s="13">
        <f t="shared" si="11"/>
        <v>0</v>
      </c>
      <c r="J274" s="14"/>
    </row>
    <row r="275" spans="1:10" ht="25.5">
      <c r="A275" s="9">
        <v>271</v>
      </c>
      <c r="B275" s="9" t="s">
        <v>434</v>
      </c>
      <c r="C275" s="9" t="s">
        <v>24</v>
      </c>
      <c r="D275" s="9" t="s">
        <v>19</v>
      </c>
      <c r="E275" s="9">
        <v>85</v>
      </c>
      <c r="F275" s="10"/>
      <c r="G275" s="11">
        <f t="shared" si="10"/>
        <v>0</v>
      </c>
      <c r="H275" s="12"/>
      <c r="I275" s="13">
        <f t="shared" si="11"/>
        <v>0</v>
      </c>
      <c r="J275" s="14"/>
    </row>
    <row r="276" spans="1:10" ht="25.5">
      <c r="A276" s="15">
        <v>272</v>
      </c>
      <c r="B276" s="9" t="s">
        <v>435</v>
      </c>
      <c r="C276" s="9" t="s">
        <v>15</v>
      </c>
      <c r="D276" s="9" t="s">
        <v>19</v>
      </c>
      <c r="E276" s="9">
        <v>2</v>
      </c>
      <c r="F276" s="10"/>
      <c r="G276" s="11">
        <f t="shared" si="10"/>
        <v>0</v>
      </c>
      <c r="H276" s="12"/>
      <c r="I276" s="13">
        <f t="shared" si="11"/>
        <v>0</v>
      </c>
      <c r="J276" s="14"/>
    </row>
    <row r="277" spans="1:10" ht="38.25">
      <c r="A277" s="15">
        <v>273</v>
      </c>
      <c r="B277" s="9" t="s">
        <v>436</v>
      </c>
      <c r="C277" s="9" t="s">
        <v>24</v>
      </c>
      <c r="D277" s="9" t="s">
        <v>16</v>
      </c>
      <c r="E277" s="9">
        <v>20</v>
      </c>
      <c r="F277" s="10"/>
      <c r="G277" s="11">
        <f t="shared" si="10"/>
        <v>0</v>
      </c>
      <c r="H277" s="12"/>
      <c r="I277" s="13">
        <f t="shared" si="11"/>
        <v>0</v>
      </c>
      <c r="J277" s="14"/>
    </row>
    <row r="278" spans="1:10" ht="38.25">
      <c r="A278" s="15">
        <v>274</v>
      </c>
      <c r="B278" s="9" t="s">
        <v>437</v>
      </c>
      <c r="C278" s="9" t="s">
        <v>24</v>
      </c>
      <c r="D278" s="9" t="s">
        <v>16</v>
      </c>
      <c r="E278" s="9">
        <v>1</v>
      </c>
      <c r="F278" s="10"/>
      <c r="G278" s="11">
        <f t="shared" si="10"/>
        <v>0</v>
      </c>
      <c r="H278" s="12"/>
      <c r="I278" s="13">
        <f t="shared" si="11"/>
        <v>0</v>
      </c>
      <c r="J278" s="14"/>
    </row>
    <row r="279" spans="1:10" ht="25.5">
      <c r="A279" s="15">
        <v>275</v>
      </c>
      <c r="B279" s="9" t="s">
        <v>438</v>
      </c>
      <c r="C279" s="9" t="s">
        <v>24</v>
      </c>
      <c r="D279" s="9" t="s">
        <v>51</v>
      </c>
      <c r="E279" s="9">
        <v>3</v>
      </c>
      <c r="F279" s="10"/>
      <c r="G279" s="11">
        <f t="shared" si="10"/>
        <v>0</v>
      </c>
      <c r="H279" s="12"/>
      <c r="I279" s="13">
        <f t="shared" si="11"/>
        <v>0</v>
      </c>
      <c r="J279" s="14"/>
    </row>
    <row r="280" spans="1:10" ht="25.5">
      <c r="A280" s="9">
        <v>276</v>
      </c>
      <c r="B280" s="9" t="s">
        <v>439</v>
      </c>
      <c r="C280" s="9" t="s">
        <v>24</v>
      </c>
      <c r="D280" s="9" t="s">
        <v>16</v>
      </c>
      <c r="E280" s="9">
        <v>6</v>
      </c>
      <c r="F280" s="10"/>
      <c r="G280" s="11">
        <f t="shared" si="10"/>
        <v>0</v>
      </c>
      <c r="H280" s="12"/>
      <c r="I280" s="13">
        <f t="shared" si="11"/>
        <v>0</v>
      </c>
      <c r="J280" s="14"/>
    </row>
    <row r="281" spans="1:10" ht="38.25">
      <c r="A281" s="9">
        <v>277</v>
      </c>
      <c r="B281" s="9" t="s">
        <v>440</v>
      </c>
      <c r="C281" s="9" t="s">
        <v>166</v>
      </c>
      <c r="D281" s="9" t="s">
        <v>338</v>
      </c>
      <c r="E281" s="9">
        <v>1</v>
      </c>
      <c r="F281" s="10"/>
      <c r="G281" s="11">
        <f t="shared" si="10"/>
        <v>0</v>
      </c>
      <c r="H281" s="12"/>
      <c r="I281" s="13">
        <f t="shared" si="11"/>
        <v>0</v>
      </c>
      <c r="J281" s="14"/>
    </row>
    <row r="282" spans="1:10" ht="25.5">
      <c r="A282" s="15">
        <v>278</v>
      </c>
      <c r="B282" s="9" t="s">
        <v>441</v>
      </c>
      <c r="C282" s="9" t="s">
        <v>73</v>
      </c>
      <c r="D282" s="9" t="s">
        <v>442</v>
      </c>
      <c r="E282" s="9">
        <v>10</v>
      </c>
      <c r="F282" s="10"/>
      <c r="G282" s="11">
        <f t="shared" si="10"/>
        <v>0</v>
      </c>
      <c r="H282" s="12"/>
      <c r="I282" s="13">
        <f t="shared" si="11"/>
        <v>0</v>
      </c>
      <c r="J282" s="14"/>
    </row>
    <row r="283" spans="1:10" ht="25.5">
      <c r="A283" s="15">
        <v>279</v>
      </c>
      <c r="B283" s="9" t="s">
        <v>443</v>
      </c>
      <c r="C283" s="9" t="s">
        <v>24</v>
      </c>
      <c r="D283" s="9" t="s">
        <v>16</v>
      </c>
      <c r="E283" s="9">
        <v>36</v>
      </c>
      <c r="F283" s="10"/>
      <c r="G283" s="11">
        <f t="shared" si="10"/>
        <v>0</v>
      </c>
      <c r="H283" s="12"/>
      <c r="I283" s="13">
        <f t="shared" si="11"/>
        <v>0</v>
      </c>
      <c r="J283" s="14"/>
    </row>
    <row r="284" spans="1:10" ht="51">
      <c r="A284" s="15">
        <v>280</v>
      </c>
      <c r="B284" s="9" t="s">
        <v>444</v>
      </c>
      <c r="C284" s="9" t="s">
        <v>24</v>
      </c>
      <c r="D284" s="9" t="s">
        <v>151</v>
      </c>
      <c r="E284" s="9">
        <v>10</v>
      </c>
      <c r="F284" s="10"/>
      <c r="G284" s="11">
        <f t="shared" si="10"/>
        <v>0</v>
      </c>
      <c r="H284" s="12"/>
      <c r="I284" s="13">
        <f t="shared" si="11"/>
        <v>0</v>
      </c>
      <c r="J284" s="14"/>
    </row>
    <row r="285" spans="1:10" ht="25.5">
      <c r="A285" s="15">
        <v>281</v>
      </c>
      <c r="B285" s="9" t="s">
        <v>445</v>
      </c>
      <c r="C285" s="9" t="s">
        <v>73</v>
      </c>
      <c r="D285" s="9" t="s">
        <v>105</v>
      </c>
      <c r="E285" s="9">
        <v>2</v>
      </c>
      <c r="F285" s="10"/>
      <c r="G285" s="11">
        <f t="shared" si="10"/>
        <v>0</v>
      </c>
      <c r="H285" s="12"/>
      <c r="I285" s="13">
        <f t="shared" si="11"/>
        <v>0</v>
      </c>
      <c r="J285" s="14"/>
    </row>
    <row r="286" spans="1:10" ht="25.5">
      <c r="A286" s="9">
        <v>282</v>
      </c>
      <c r="B286" s="9" t="s">
        <v>446</v>
      </c>
      <c r="C286" s="9" t="s">
        <v>24</v>
      </c>
      <c r="D286" s="9" t="s">
        <v>151</v>
      </c>
      <c r="E286" s="9">
        <v>1</v>
      </c>
      <c r="F286" s="10"/>
      <c r="G286" s="11">
        <f t="shared" si="10"/>
        <v>0</v>
      </c>
      <c r="H286" s="12"/>
      <c r="I286" s="13">
        <f t="shared" si="11"/>
        <v>0</v>
      </c>
      <c r="J286" s="14"/>
    </row>
    <row r="287" spans="1:10" ht="25.5">
      <c r="A287" s="9">
        <v>283</v>
      </c>
      <c r="B287" s="9" t="s">
        <v>447</v>
      </c>
      <c r="C287" s="9" t="s">
        <v>78</v>
      </c>
      <c r="D287" s="9" t="s">
        <v>448</v>
      </c>
      <c r="E287" s="9">
        <v>1</v>
      </c>
      <c r="F287" s="10"/>
      <c r="G287" s="11">
        <f t="shared" si="10"/>
        <v>0</v>
      </c>
      <c r="H287" s="12"/>
      <c r="I287" s="13">
        <f t="shared" si="11"/>
        <v>0</v>
      </c>
      <c r="J287" s="14"/>
    </row>
    <row r="288" spans="1:10" ht="25.5">
      <c r="A288" s="15">
        <v>284</v>
      </c>
      <c r="B288" s="9" t="s">
        <v>449</v>
      </c>
      <c r="C288" s="9" t="s">
        <v>24</v>
      </c>
      <c r="D288" s="9" t="s">
        <v>16</v>
      </c>
      <c r="E288" s="9">
        <v>1</v>
      </c>
      <c r="F288" s="10"/>
      <c r="G288" s="11">
        <f t="shared" si="10"/>
        <v>0</v>
      </c>
      <c r="H288" s="12"/>
      <c r="I288" s="13">
        <f t="shared" si="11"/>
        <v>0</v>
      </c>
      <c r="J288" s="14"/>
    </row>
    <row r="289" spans="1:10" ht="25.5">
      <c r="A289" s="15">
        <v>285</v>
      </c>
      <c r="B289" s="9" t="s">
        <v>450</v>
      </c>
      <c r="C289" s="9" t="s">
        <v>166</v>
      </c>
      <c r="D289" s="9" t="s">
        <v>167</v>
      </c>
      <c r="E289" s="9">
        <v>2</v>
      </c>
      <c r="F289" s="10"/>
      <c r="G289" s="11">
        <f t="shared" si="10"/>
        <v>0</v>
      </c>
      <c r="H289" s="12"/>
      <c r="I289" s="13">
        <f t="shared" si="11"/>
        <v>0</v>
      </c>
      <c r="J289" s="14"/>
    </row>
    <row r="290" spans="1:10" ht="25.5">
      <c r="A290" s="15">
        <v>286</v>
      </c>
      <c r="B290" s="9" t="s">
        <v>450</v>
      </c>
      <c r="C290" s="9" t="s">
        <v>37</v>
      </c>
      <c r="D290" s="9" t="s">
        <v>167</v>
      </c>
      <c r="E290" s="9">
        <v>1</v>
      </c>
      <c r="F290" s="10"/>
      <c r="G290" s="11">
        <f t="shared" si="10"/>
        <v>0</v>
      </c>
      <c r="H290" s="12"/>
      <c r="I290" s="13">
        <f t="shared" si="11"/>
        <v>0</v>
      </c>
      <c r="J290" s="14"/>
    </row>
    <row r="291" spans="1:10" ht="25.5">
      <c r="A291" s="15">
        <v>287</v>
      </c>
      <c r="B291" s="9" t="s">
        <v>451</v>
      </c>
      <c r="C291" s="9" t="s">
        <v>96</v>
      </c>
      <c r="D291" s="9" t="s">
        <v>452</v>
      </c>
      <c r="E291" s="9">
        <v>1</v>
      </c>
      <c r="F291" s="10"/>
      <c r="G291" s="11">
        <f t="shared" si="10"/>
        <v>0</v>
      </c>
      <c r="H291" s="12"/>
      <c r="I291" s="13">
        <f t="shared" si="11"/>
        <v>0</v>
      </c>
      <c r="J291" s="14"/>
    </row>
    <row r="292" spans="1:10" ht="25.5">
      <c r="A292" s="9">
        <v>288</v>
      </c>
      <c r="B292" s="9" t="s">
        <v>453</v>
      </c>
      <c r="C292" s="9" t="s">
        <v>24</v>
      </c>
      <c r="D292" s="9" t="s">
        <v>454</v>
      </c>
      <c r="E292" s="9">
        <v>2</v>
      </c>
      <c r="F292" s="10"/>
      <c r="G292" s="11">
        <f t="shared" si="10"/>
        <v>0</v>
      </c>
      <c r="H292" s="12"/>
      <c r="I292" s="13">
        <f t="shared" si="11"/>
        <v>0</v>
      </c>
      <c r="J292" s="14"/>
    </row>
    <row r="293" spans="1:10" ht="25.5">
      <c r="A293" s="9">
        <v>289</v>
      </c>
      <c r="B293" s="9" t="s">
        <v>455</v>
      </c>
      <c r="C293" s="9" t="s">
        <v>146</v>
      </c>
      <c r="D293" s="9" t="s">
        <v>456</v>
      </c>
      <c r="E293" s="9">
        <v>2</v>
      </c>
      <c r="F293" s="10"/>
      <c r="G293" s="11">
        <f t="shared" si="10"/>
        <v>0</v>
      </c>
      <c r="H293" s="12"/>
      <c r="I293" s="13">
        <f t="shared" si="11"/>
        <v>0</v>
      </c>
      <c r="J293" s="14"/>
    </row>
    <row r="294" spans="1:10" ht="25.5">
      <c r="A294" s="15">
        <v>290</v>
      </c>
      <c r="B294" s="9" t="s">
        <v>457</v>
      </c>
      <c r="C294" s="9" t="s">
        <v>24</v>
      </c>
      <c r="D294" s="9" t="s">
        <v>458</v>
      </c>
      <c r="E294" s="9">
        <v>6</v>
      </c>
      <c r="F294" s="10"/>
      <c r="G294" s="11">
        <f t="shared" si="10"/>
        <v>0</v>
      </c>
      <c r="H294" s="12"/>
      <c r="I294" s="13">
        <f t="shared" si="11"/>
        <v>0</v>
      </c>
      <c r="J294" s="14"/>
    </row>
    <row r="295" spans="1:10" ht="25.5">
      <c r="A295" s="15">
        <v>291</v>
      </c>
      <c r="B295" s="9" t="s">
        <v>459</v>
      </c>
      <c r="C295" s="9" t="s">
        <v>73</v>
      </c>
      <c r="D295" s="9" t="s">
        <v>79</v>
      </c>
      <c r="E295" s="9">
        <v>1</v>
      </c>
      <c r="F295" s="10"/>
      <c r="G295" s="11">
        <f t="shared" si="10"/>
        <v>0</v>
      </c>
      <c r="H295" s="12"/>
      <c r="I295" s="13">
        <f t="shared" si="11"/>
        <v>0</v>
      </c>
      <c r="J295" s="14"/>
    </row>
    <row r="296" spans="1:10" ht="25.5">
      <c r="A296" s="15">
        <v>292</v>
      </c>
      <c r="B296" s="9" t="s">
        <v>460</v>
      </c>
      <c r="C296" s="9" t="s">
        <v>58</v>
      </c>
      <c r="D296" s="9" t="s">
        <v>461</v>
      </c>
      <c r="E296" s="9">
        <v>2</v>
      </c>
      <c r="F296" s="10"/>
      <c r="G296" s="11">
        <f t="shared" si="10"/>
        <v>0</v>
      </c>
      <c r="H296" s="12"/>
      <c r="I296" s="13">
        <f t="shared" si="11"/>
        <v>0</v>
      </c>
      <c r="J296" s="14"/>
    </row>
    <row r="297" spans="1:10" ht="25.5">
      <c r="A297" s="15">
        <v>293</v>
      </c>
      <c r="B297" s="9" t="s">
        <v>462</v>
      </c>
      <c r="C297" s="9" t="s">
        <v>58</v>
      </c>
      <c r="D297" s="9" t="s">
        <v>461</v>
      </c>
      <c r="E297" s="9">
        <v>40</v>
      </c>
      <c r="F297" s="10"/>
      <c r="G297" s="11">
        <f t="shared" si="10"/>
        <v>0</v>
      </c>
      <c r="H297" s="12"/>
      <c r="I297" s="13">
        <f t="shared" si="11"/>
        <v>0</v>
      </c>
      <c r="J297" s="14"/>
    </row>
    <row r="298" spans="1:10" ht="25.5">
      <c r="A298" s="9">
        <v>294</v>
      </c>
      <c r="B298" s="9" t="s">
        <v>463</v>
      </c>
      <c r="C298" s="9" t="s">
        <v>24</v>
      </c>
      <c r="D298" s="9" t="s">
        <v>19</v>
      </c>
      <c r="E298" s="9">
        <v>2</v>
      </c>
      <c r="F298" s="10"/>
      <c r="G298" s="11">
        <f t="shared" si="10"/>
        <v>0</v>
      </c>
      <c r="H298" s="12"/>
      <c r="I298" s="13">
        <f t="shared" si="11"/>
        <v>0</v>
      </c>
      <c r="J298" s="14"/>
    </row>
    <row r="299" spans="1:10" ht="63.75">
      <c r="A299" s="9">
        <v>295</v>
      </c>
      <c r="B299" s="9" t="s">
        <v>464</v>
      </c>
      <c r="C299" s="9" t="s">
        <v>146</v>
      </c>
      <c r="D299" s="9" t="s">
        <v>465</v>
      </c>
      <c r="E299" s="9">
        <v>5</v>
      </c>
      <c r="F299" s="10"/>
      <c r="G299" s="11">
        <f t="shared" si="10"/>
        <v>0</v>
      </c>
      <c r="H299" s="12"/>
      <c r="I299" s="13">
        <f t="shared" si="11"/>
        <v>0</v>
      </c>
      <c r="J299" s="14"/>
    </row>
    <row r="300" spans="1:10" ht="102">
      <c r="A300" s="15">
        <v>296</v>
      </c>
      <c r="B300" s="9" t="s">
        <v>466</v>
      </c>
      <c r="C300" s="9" t="s">
        <v>467</v>
      </c>
      <c r="D300" s="9" t="s">
        <v>32</v>
      </c>
      <c r="E300" s="9">
        <v>1</v>
      </c>
      <c r="F300" s="10"/>
      <c r="G300" s="11">
        <f t="shared" si="10"/>
        <v>0</v>
      </c>
      <c r="H300" s="12"/>
      <c r="I300" s="13">
        <f t="shared" si="11"/>
        <v>0</v>
      </c>
      <c r="J300" s="14"/>
    </row>
    <row r="301" spans="1:10" ht="38.25">
      <c r="A301" s="15">
        <v>297</v>
      </c>
      <c r="B301" s="9" t="s">
        <v>468</v>
      </c>
      <c r="C301" s="9" t="s">
        <v>78</v>
      </c>
      <c r="D301" s="9" t="s">
        <v>469</v>
      </c>
      <c r="E301" s="9">
        <v>1</v>
      </c>
      <c r="F301" s="10"/>
      <c r="G301" s="11">
        <f t="shared" si="10"/>
        <v>0</v>
      </c>
      <c r="H301" s="12"/>
      <c r="I301" s="13">
        <f t="shared" si="11"/>
        <v>0</v>
      </c>
      <c r="J301" s="14"/>
    </row>
    <row r="302" spans="1:10" ht="38.25">
      <c r="A302" s="15">
        <v>298</v>
      </c>
      <c r="B302" s="9" t="s">
        <v>470</v>
      </c>
      <c r="C302" s="9" t="s">
        <v>78</v>
      </c>
      <c r="D302" s="9" t="s">
        <v>79</v>
      </c>
      <c r="E302" s="9">
        <v>1</v>
      </c>
      <c r="F302" s="10"/>
      <c r="G302" s="11">
        <f t="shared" si="10"/>
        <v>0</v>
      </c>
      <c r="H302" s="12"/>
      <c r="I302" s="13">
        <f t="shared" si="11"/>
        <v>0</v>
      </c>
      <c r="J302" s="14"/>
    </row>
    <row r="303" spans="1:10" ht="25.5">
      <c r="A303" s="15">
        <v>299</v>
      </c>
      <c r="B303" s="9" t="s">
        <v>471</v>
      </c>
      <c r="C303" s="9" t="s">
        <v>78</v>
      </c>
      <c r="D303" s="9" t="s">
        <v>472</v>
      </c>
      <c r="E303" s="9">
        <v>2</v>
      </c>
      <c r="F303" s="10"/>
      <c r="G303" s="11">
        <f t="shared" si="10"/>
        <v>0</v>
      </c>
      <c r="H303" s="12"/>
      <c r="I303" s="13">
        <f t="shared" si="11"/>
        <v>0</v>
      </c>
      <c r="J303" s="14"/>
    </row>
    <row r="304" spans="1:10" ht="25.5">
      <c r="A304" s="9">
        <v>300</v>
      </c>
      <c r="B304" s="9" t="s">
        <v>473</v>
      </c>
      <c r="C304" s="9" t="s">
        <v>24</v>
      </c>
      <c r="D304" s="9" t="s">
        <v>151</v>
      </c>
      <c r="E304" s="9">
        <v>75</v>
      </c>
      <c r="F304" s="10"/>
      <c r="G304" s="11">
        <f t="shared" si="10"/>
        <v>0</v>
      </c>
      <c r="H304" s="12"/>
      <c r="I304" s="13">
        <f t="shared" si="11"/>
        <v>0</v>
      </c>
      <c r="J304" s="14"/>
    </row>
    <row r="305" spans="1:10" ht="25.5">
      <c r="A305" s="9">
        <v>301</v>
      </c>
      <c r="B305" s="9" t="s">
        <v>474</v>
      </c>
      <c r="C305" s="9" t="s">
        <v>24</v>
      </c>
      <c r="D305" s="9" t="s">
        <v>16</v>
      </c>
      <c r="E305" s="9">
        <v>1</v>
      </c>
      <c r="F305" s="10"/>
      <c r="G305" s="11">
        <f t="shared" si="10"/>
        <v>0</v>
      </c>
      <c r="H305" s="12"/>
      <c r="I305" s="13">
        <f t="shared" si="11"/>
        <v>0</v>
      </c>
      <c r="J305" s="14"/>
    </row>
    <row r="306" spans="1:10" ht="25.5">
      <c r="A306" s="15">
        <v>302</v>
      </c>
      <c r="B306" s="9" t="s">
        <v>475</v>
      </c>
      <c r="C306" s="9" t="s">
        <v>24</v>
      </c>
      <c r="D306" s="9" t="s">
        <v>16</v>
      </c>
      <c r="E306" s="9">
        <v>1</v>
      </c>
      <c r="F306" s="10"/>
      <c r="G306" s="11">
        <f t="shared" si="10"/>
        <v>0</v>
      </c>
      <c r="H306" s="12"/>
      <c r="I306" s="13">
        <f t="shared" si="11"/>
        <v>0</v>
      </c>
      <c r="J306" s="14"/>
    </row>
    <row r="307" spans="1:10" ht="25.5">
      <c r="A307" s="15">
        <v>303</v>
      </c>
      <c r="B307" s="9" t="s">
        <v>476</v>
      </c>
      <c r="C307" s="9" t="s">
        <v>24</v>
      </c>
      <c r="D307" s="9" t="s">
        <v>29</v>
      </c>
      <c r="E307" s="9">
        <v>44</v>
      </c>
      <c r="F307" s="10"/>
      <c r="G307" s="11">
        <f t="shared" si="10"/>
        <v>0</v>
      </c>
      <c r="H307" s="12"/>
      <c r="I307" s="13">
        <f t="shared" si="11"/>
        <v>0</v>
      </c>
      <c r="J307" s="14"/>
    </row>
    <row r="308" spans="1:10" ht="25.5">
      <c r="A308" s="15">
        <v>304</v>
      </c>
      <c r="B308" s="9" t="s">
        <v>477</v>
      </c>
      <c r="C308" s="9" t="s">
        <v>24</v>
      </c>
      <c r="D308" s="9" t="s">
        <v>29</v>
      </c>
      <c r="E308" s="9">
        <v>7</v>
      </c>
      <c r="F308" s="10"/>
      <c r="G308" s="11">
        <f t="shared" si="10"/>
        <v>0</v>
      </c>
      <c r="H308" s="12"/>
      <c r="I308" s="13">
        <f t="shared" si="11"/>
        <v>0</v>
      </c>
      <c r="J308" s="14"/>
    </row>
    <row r="309" spans="1:10" ht="25.5">
      <c r="A309" s="15">
        <v>305</v>
      </c>
      <c r="B309" s="9" t="s">
        <v>478</v>
      </c>
      <c r="C309" s="9" t="s">
        <v>40</v>
      </c>
      <c r="D309" s="9" t="s">
        <v>479</v>
      </c>
      <c r="E309" s="9">
        <v>25</v>
      </c>
      <c r="F309" s="10"/>
      <c r="G309" s="11">
        <f t="shared" si="10"/>
        <v>0</v>
      </c>
      <c r="H309" s="12"/>
      <c r="I309" s="13">
        <f t="shared" si="11"/>
        <v>0</v>
      </c>
      <c r="J309" s="14"/>
    </row>
    <row r="310" spans="1:10" ht="25.5">
      <c r="A310" s="9">
        <v>306</v>
      </c>
      <c r="B310" s="9" t="s">
        <v>480</v>
      </c>
      <c r="C310" s="9" t="s">
        <v>78</v>
      </c>
      <c r="D310" s="9" t="s">
        <v>109</v>
      </c>
      <c r="E310" s="9">
        <v>1</v>
      </c>
      <c r="F310" s="10"/>
      <c r="G310" s="11">
        <f t="shared" si="10"/>
        <v>0</v>
      </c>
      <c r="H310" s="12"/>
      <c r="I310" s="13">
        <f t="shared" si="11"/>
        <v>0</v>
      </c>
      <c r="J310" s="14"/>
    </row>
    <row r="311" spans="1:10" ht="25.5">
      <c r="A311" s="9">
        <v>307</v>
      </c>
      <c r="B311" s="9" t="s">
        <v>481</v>
      </c>
      <c r="C311" s="9" t="s">
        <v>125</v>
      </c>
      <c r="D311" s="9" t="s">
        <v>151</v>
      </c>
      <c r="E311" s="9">
        <v>370</v>
      </c>
      <c r="F311" s="10"/>
      <c r="G311" s="11">
        <f t="shared" si="10"/>
        <v>0</v>
      </c>
      <c r="H311" s="12"/>
      <c r="I311" s="13">
        <f t="shared" si="11"/>
        <v>0</v>
      </c>
      <c r="J311" s="14"/>
    </row>
    <row r="312" spans="1:10" ht="25.5">
      <c r="A312" s="15">
        <v>308</v>
      </c>
      <c r="B312" s="9" t="s">
        <v>482</v>
      </c>
      <c r="C312" s="9" t="s">
        <v>483</v>
      </c>
      <c r="D312" s="9" t="s">
        <v>151</v>
      </c>
      <c r="E312" s="9">
        <v>8</v>
      </c>
      <c r="F312" s="10"/>
      <c r="G312" s="11">
        <f t="shared" si="10"/>
        <v>0</v>
      </c>
      <c r="H312" s="12"/>
      <c r="I312" s="13">
        <f t="shared" si="11"/>
        <v>0</v>
      </c>
      <c r="J312" s="14"/>
    </row>
    <row r="313" spans="1:10" ht="51">
      <c r="A313" s="15">
        <v>309</v>
      </c>
      <c r="B313" s="17" t="s">
        <v>484</v>
      </c>
      <c r="C313" s="9" t="s">
        <v>485</v>
      </c>
      <c r="D313" s="9" t="s">
        <v>486</v>
      </c>
      <c r="E313" s="9">
        <v>5</v>
      </c>
      <c r="F313" s="18"/>
      <c r="G313" s="11">
        <f t="shared" si="10"/>
        <v>0</v>
      </c>
      <c r="H313" s="12"/>
      <c r="I313" s="13">
        <f t="shared" si="11"/>
        <v>0</v>
      </c>
      <c r="J313" s="14"/>
    </row>
    <row r="314" spans="1:10" ht="25.5">
      <c r="A314" s="15">
        <v>310</v>
      </c>
      <c r="B314" s="9" t="s">
        <v>487</v>
      </c>
      <c r="C314" s="9" t="s">
        <v>488</v>
      </c>
      <c r="D314" s="9" t="s">
        <v>489</v>
      </c>
      <c r="E314" s="9">
        <v>10</v>
      </c>
      <c r="F314" s="10"/>
      <c r="G314" s="11">
        <f t="shared" ref="G314:G377" si="12">E314*F314</f>
        <v>0</v>
      </c>
      <c r="H314" s="12"/>
      <c r="I314" s="13">
        <f t="shared" ref="I314:I377" si="13">ROUND(G314*(1+H314),2)</f>
        <v>0</v>
      </c>
      <c r="J314" s="14"/>
    </row>
    <row r="315" spans="1:10" ht="63.75">
      <c r="A315" s="15">
        <v>311</v>
      </c>
      <c r="B315" s="9" t="s">
        <v>490</v>
      </c>
      <c r="C315" s="9" t="s">
        <v>58</v>
      </c>
      <c r="D315" s="9" t="s">
        <v>491</v>
      </c>
      <c r="E315" s="9">
        <v>50</v>
      </c>
      <c r="F315" s="10"/>
      <c r="G315" s="11">
        <f t="shared" si="12"/>
        <v>0</v>
      </c>
      <c r="H315" s="12"/>
      <c r="I315" s="13">
        <f t="shared" si="13"/>
        <v>0</v>
      </c>
      <c r="J315" s="14"/>
    </row>
    <row r="316" spans="1:10" ht="25.5">
      <c r="A316" s="9">
        <v>312</v>
      </c>
      <c r="B316" s="9" t="s">
        <v>492</v>
      </c>
      <c r="C316" s="9" t="s">
        <v>24</v>
      </c>
      <c r="D316" s="9" t="s">
        <v>29</v>
      </c>
      <c r="E316" s="9">
        <v>35</v>
      </c>
      <c r="F316" s="10"/>
      <c r="G316" s="11">
        <f t="shared" si="12"/>
        <v>0</v>
      </c>
      <c r="H316" s="12"/>
      <c r="I316" s="13">
        <f t="shared" si="13"/>
        <v>0</v>
      </c>
      <c r="J316" s="14"/>
    </row>
    <row r="317" spans="1:10" ht="38.25">
      <c r="A317" s="9">
        <v>313</v>
      </c>
      <c r="B317" s="9" t="s">
        <v>493</v>
      </c>
      <c r="C317" s="9" t="s">
        <v>24</v>
      </c>
      <c r="D317" s="9" t="s">
        <v>32</v>
      </c>
      <c r="E317" s="9">
        <v>10</v>
      </c>
      <c r="F317" s="10"/>
      <c r="G317" s="11">
        <f t="shared" si="12"/>
        <v>0</v>
      </c>
      <c r="H317" s="12"/>
      <c r="I317" s="13">
        <f t="shared" si="13"/>
        <v>0</v>
      </c>
      <c r="J317" s="14"/>
    </row>
    <row r="318" spans="1:10" ht="25.5">
      <c r="A318" s="15">
        <v>314</v>
      </c>
      <c r="B318" s="9" t="s">
        <v>494</v>
      </c>
      <c r="C318" s="9" t="s">
        <v>24</v>
      </c>
      <c r="D318" s="9" t="s">
        <v>19</v>
      </c>
      <c r="E318" s="9">
        <v>1</v>
      </c>
      <c r="F318" s="10"/>
      <c r="G318" s="11">
        <f t="shared" si="12"/>
        <v>0</v>
      </c>
      <c r="H318" s="12"/>
      <c r="I318" s="13">
        <f t="shared" si="13"/>
        <v>0</v>
      </c>
      <c r="J318" s="14"/>
    </row>
    <row r="319" spans="1:10" ht="25.5">
      <c r="A319" s="15">
        <v>315</v>
      </c>
      <c r="B319" s="9" t="s">
        <v>495</v>
      </c>
      <c r="C319" s="9" t="s">
        <v>43</v>
      </c>
      <c r="D319" s="9" t="s">
        <v>496</v>
      </c>
      <c r="E319" s="9">
        <v>6</v>
      </c>
      <c r="F319" s="10"/>
      <c r="G319" s="11">
        <f t="shared" si="12"/>
        <v>0</v>
      </c>
      <c r="H319" s="12"/>
      <c r="I319" s="13">
        <f t="shared" si="13"/>
        <v>0</v>
      </c>
      <c r="J319" s="14"/>
    </row>
    <row r="320" spans="1:10" ht="25.5">
      <c r="A320" s="15">
        <v>316</v>
      </c>
      <c r="B320" s="9" t="s">
        <v>497</v>
      </c>
      <c r="C320" s="9" t="s">
        <v>43</v>
      </c>
      <c r="D320" s="9" t="s">
        <v>51</v>
      </c>
      <c r="E320" s="9">
        <v>22</v>
      </c>
      <c r="F320" s="10"/>
      <c r="G320" s="11">
        <f t="shared" si="12"/>
        <v>0</v>
      </c>
      <c r="H320" s="12"/>
      <c r="I320" s="13">
        <f t="shared" si="13"/>
        <v>0</v>
      </c>
      <c r="J320" s="14"/>
    </row>
    <row r="321" spans="1:10" ht="25.5">
      <c r="A321" s="15">
        <v>317</v>
      </c>
      <c r="B321" s="9" t="s">
        <v>498</v>
      </c>
      <c r="C321" s="9" t="s">
        <v>24</v>
      </c>
      <c r="D321" s="9" t="s">
        <v>151</v>
      </c>
      <c r="E321" s="9">
        <v>350</v>
      </c>
      <c r="F321" s="10"/>
      <c r="G321" s="11">
        <f t="shared" si="12"/>
        <v>0</v>
      </c>
      <c r="H321" s="12"/>
      <c r="I321" s="13">
        <f t="shared" si="13"/>
        <v>0</v>
      </c>
      <c r="J321" s="14"/>
    </row>
    <row r="322" spans="1:10" ht="25.5">
      <c r="A322" s="9">
        <v>318</v>
      </c>
      <c r="B322" s="9" t="s">
        <v>499</v>
      </c>
      <c r="C322" s="9" t="s">
        <v>24</v>
      </c>
      <c r="D322" s="9" t="s">
        <v>151</v>
      </c>
      <c r="E322" s="9">
        <v>15</v>
      </c>
      <c r="F322" s="10"/>
      <c r="G322" s="11">
        <f t="shared" si="12"/>
        <v>0</v>
      </c>
      <c r="H322" s="12"/>
      <c r="I322" s="13">
        <f t="shared" si="13"/>
        <v>0</v>
      </c>
      <c r="J322" s="14"/>
    </row>
    <row r="323" spans="1:10" ht="25.5">
      <c r="A323" s="9">
        <v>319</v>
      </c>
      <c r="B323" s="9" t="s">
        <v>500</v>
      </c>
      <c r="C323" s="9" t="s">
        <v>73</v>
      </c>
      <c r="D323" s="9" t="s">
        <v>22</v>
      </c>
      <c r="E323" s="9">
        <v>5</v>
      </c>
      <c r="F323" s="10"/>
      <c r="G323" s="11">
        <f t="shared" si="12"/>
        <v>0</v>
      </c>
      <c r="H323" s="12"/>
      <c r="I323" s="13">
        <f t="shared" si="13"/>
        <v>0</v>
      </c>
      <c r="J323" s="14"/>
    </row>
    <row r="324" spans="1:10" ht="25.5">
      <c r="A324" s="15">
        <v>320</v>
      </c>
      <c r="B324" s="9" t="s">
        <v>501</v>
      </c>
      <c r="C324" s="9" t="s">
        <v>24</v>
      </c>
      <c r="D324" s="9" t="s">
        <v>51</v>
      </c>
      <c r="E324" s="9">
        <v>80</v>
      </c>
      <c r="F324" s="10"/>
      <c r="G324" s="11">
        <f t="shared" si="12"/>
        <v>0</v>
      </c>
      <c r="H324" s="12"/>
      <c r="I324" s="13">
        <f t="shared" si="13"/>
        <v>0</v>
      </c>
      <c r="J324" s="14"/>
    </row>
    <row r="325" spans="1:10" ht="38.25">
      <c r="A325" s="15">
        <v>321</v>
      </c>
      <c r="B325" s="9" t="s">
        <v>502</v>
      </c>
      <c r="C325" s="9" t="s">
        <v>503</v>
      </c>
      <c r="D325" s="9" t="s">
        <v>504</v>
      </c>
      <c r="E325" s="9">
        <v>10</v>
      </c>
      <c r="F325" s="10"/>
      <c r="G325" s="11">
        <f t="shared" si="12"/>
        <v>0</v>
      </c>
      <c r="H325" s="12"/>
      <c r="I325" s="13">
        <f t="shared" si="13"/>
        <v>0</v>
      </c>
      <c r="J325" s="14"/>
    </row>
    <row r="326" spans="1:10" ht="25.5">
      <c r="A326" s="15">
        <v>322</v>
      </c>
      <c r="B326" s="9" t="s">
        <v>505</v>
      </c>
      <c r="C326" s="9" t="s">
        <v>78</v>
      </c>
      <c r="D326" s="9" t="s">
        <v>79</v>
      </c>
      <c r="E326" s="9">
        <v>1</v>
      </c>
      <c r="F326" s="10"/>
      <c r="G326" s="11">
        <f t="shared" si="12"/>
        <v>0</v>
      </c>
      <c r="H326" s="12"/>
      <c r="I326" s="13">
        <f t="shared" si="13"/>
        <v>0</v>
      </c>
      <c r="J326" s="14"/>
    </row>
    <row r="327" spans="1:10" ht="25.5">
      <c r="A327" s="15">
        <v>323</v>
      </c>
      <c r="B327" s="9" t="s">
        <v>506</v>
      </c>
      <c r="C327" s="9" t="s">
        <v>24</v>
      </c>
      <c r="D327" s="9" t="s">
        <v>19</v>
      </c>
      <c r="E327" s="9">
        <v>2</v>
      </c>
      <c r="F327" s="10"/>
      <c r="G327" s="11">
        <f t="shared" si="12"/>
        <v>0</v>
      </c>
      <c r="H327" s="12"/>
      <c r="I327" s="13">
        <f t="shared" si="13"/>
        <v>0</v>
      </c>
      <c r="J327" s="14"/>
    </row>
    <row r="328" spans="1:10" ht="25.5">
      <c r="A328" s="9">
        <v>324</v>
      </c>
      <c r="B328" s="9" t="s">
        <v>507</v>
      </c>
      <c r="C328" s="9" t="s">
        <v>24</v>
      </c>
      <c r="D328" s="9" t="s">
        <v>29</v>
      </c>
      <c r="E328" s="9">
        <v>1</v>
      </c>
      <c r="F328" s="10"/>
      <c r="G328" s="11">
        <f t="shared" si="12"/>
        <v>0</v>
      </c>
      <c r="H328" s="12"/>
      <c r="I328" s="13">
        <f t="shared" si="13"/>
        <v>0</v>
      </c>
      <c r="J328" s="14"/>
    </row>
    <row r="329" spans="1:10" ht="25.5">
      <c r="A329" s="9">
        <v>325</v>
      </c>
      <c r="B329" s="9" t="s">
        <v>508</v>
      </c>
      <c r="C329" s="9" t="s">
        <v>166</v>
      </c>
      <c r="D329" s="9" t="s">
        <v>255</v>
      </c>
      <c r="E329" s="9">
        <v>60</v>
      </c>
      <c r="F329" s="10"/>
      <c r="G329" s="11">
        <f t="shared" si="12"/>
        <v>0</v>
      </c>
      <c r="H329" s="12"/>
      <c r="I329" s="13">
        <f t="shared" si="13"/>
        <v>0</v>
      </c>
      <c r="J329" s="14"/>
    </row>
    <row r="330" spans="1:10" ht="14.25">
      <c r="A330" s="15">
        <v>326</v>
      </c>
      <c r="B330" s="9" t="s">
        <v>509</v>
      </c>
      <c r="C330" s="9" t="s">
        <v>510</v>
      </c>
      <c r="D330" s="9" t="s">
        <v>511</v>
      </c>
      <c r="E330" s="9">
        <v>2</v>
      </c>
      <c r="F330" s="10"/>
      <c r="G330" s="11">
        <f t="shared" si="12"/>
        <v>0</v>
      </c>
      <c r="H330" s="12"/>
      <c r="I330" s="13">
        <f t="shared" si="13"/>
        <v>0</v>
      </c>
      <c r="J330" s="14"/>
    </row>
    <row r="331" spans="1:10" ht="25.5">
      <c r="A331" s="15">
        <v>327</v>
      </c>
      <c r="B331" s="9" t="s">
        <v>512</v>
      </c>
      <c r="C331" s="9" t="s">
        <v>108</v>
      </c>
      <c r="D331" s="9" t="s">
        <v>109</v>
      </c>
      <c r="E331" s="9">
        <v>1</v>
      </c>
      <c r="F331" s="10"/>
      <c r="G331" s="11">
        <f t="shared" si="12"/>
        <v>0</v>
      </c>
      <c r="H331" s="12"/>
      <c r="I331" s="13">
        <f t="shared" si="13"/>
        <v>0</v>
      </c>
      <c r="J331" s="14"/>
    </row>
    <row r="332" spans="1:10" ht="38.25">
      <c r="A332" s="15">
        <v>328</v>
      </c>
      <c r="B332" s="9" t="s">
        <v>513</v>
      </c>
      <c r="C332" s="9" t="s">
        <v>125</v>
      </c>
      <c r="D332" s="9" t="s">
        <v>51</v>
      </c>
      <c r="E332" s="9">
        <v>22</v>
      </c>
      <c r="F332" s="10"/>
      <c r="G332" s="11">
        <f t="shared" si="12"/>
        <v>0</v>
      </c>
      <c r="H332" s="12"/>
      <c r="I332" s="13">
        <f t="shared" si="13"/>
        <v>0</v>
      </c>
      <c r="J332" s="14"/>
    </row>
    <row r="333" spans="1:10" ht="25.5">
      <c r="A333" s="15">
        <v>329</v>
      </c>
      <c r="B333" s="9" t="s">
        <v>514</v>
      </c>
      <c r="C333" s="9" t="s">
        <v>24</v>
      </c>
      <c r="D333" s="9" t="s">
        <v>19</v>
      </c>
      <c r="E333" s="9">
        <v>20</v>
      </c>
      <c r="F333" s="10"/>
      <c r="G333" s="11">
        <f t="shared" si="12"/>
        <v>0</v>
      </c>
      <c r="H333" s="12"/>
      <c r="I333" s="13">
        <f t="shared" si="13"/>
        <v>0</v>
      </c>
      <c r="J333" s="14"/>
    </row>
    <row r="334" spans="1:10" ht="25.5">
      <c r="A334" s="9">
        <v>330</v>
      </c>
      <c r="B334" s="9" t="s">
        <v>515</v>
      </c>
      <c r="C334" s="9" t="s">
        <v>24</v>
      </c>
      <c r="D334" s="9" t="s">
        <v>19</v>
      </c>
      <c r="E334" s="9">
        <v>25</v>
      </c>
      <c r="F334" s="10"/>
      <c r="G334" s="11">
        <f t="shared" si="12"/>
        <v>0</v>
      </c>
      <c r="H334" s="12"/>
      <c r="I334" s="13">
        <f t="shared" si="13"/>
        <v>0</v>
      </c>
      <c r="J334" s="14"/>
    </row>
    <row r="335" spans="1:10" ht="25.5">
      <c r="A335" s="9">
        <v>331</v>
      </c>
      <c r="B335" s="9" t="s">
        <v>516</v>
      </c>
      <c r="C335" s="9" t="s">
        <v>73</v>
      </c>
      <c r="D335" s="9" t="s">
        <v>517</v>
      </c>
      <c r="E335" s="9">
        <v>13</v>
      </c>
      <c r="F335" s="10"/>
      <c r="G335" s="11">
        <f t="shared" si="12"/>
        <v>0</v>
      </c>
      <c r="H335" s="12"/>
      <c r="I335" s="13">
        <f t="shared" si="13"/>
        <v>0</v>
      </c>
      <c r="J335" s="14"/>
    </row>
    <row r="336" spans="1:10" ht="51">
      <c r="A336" s="15">
        <v>332</v>
      </c>
      <c r="B336" s="9" t="s">
        <v>518</v>
      </c>
      <c r="C336" s="9" t="s">
        <v>96</v>
      </c>
      <c r="D336" s="9" t="s">
        <v>519</v>
      </c>
      <c r="E336" s="9">
        <v>10</v>
      </c>
      <c r="F336" s="10"/>
      <c r="G336" s="11">
        <f t="shared" si="12"/>
        <v>0</v>
      </c>
      <c r="H336" s="12"/>
      <c r="I336" s="13">
        <f t="shared" si="13"/>
        <v>0</v>
      </c>
      <c r="J336" s="14"/>
    </row>
    <row r="337" spans="1:11" ht="38.25">
      <c r="A337" s="15">
        <v>333</v>
      </c>
      <c r="B337" s="9" t="s">
        <v>520</v>
      </c>
      <c r="C337" s="9" t="s">
        <v>24</v>
      </c>
      <c r="D337" s="9" t="s">
        <v>19</v>
      </c>
      <c r="E337" s="9">
        <v>265</v>
      </c>
      <c r="F337" s="10"/>
      <c r="G337" s="11">
        <f t="shared" si="12"/>
        <v>0</v>
      </c>
      <c r="H337" s="12"/>
      <c r="I337" s="13">
        <f t="shared" si="13"/>
        <v>0</v>
      </c>
      <c r="J337" s="14"/>
    </row>
    <row r="338" spans="1:11" ht="38.25">
      <c r="A338" s="15">
        <v>334</v>
      </c>
      <c r="B338" s="9" t="s">
        <v>521</v>
      </c>
      <c r="C338" s="9" t="s">
        <v>73</v>
      </c>
      <c r="D338" s="9" t="s">
        <v>496</v>
      </c>
      <c r="E338" s="9">
        <v>11</v>
      </c>
      <c r="F338" s="10"/>
      <c r="G338" s="11">
        <f t="shared" si="12"/>
        <v>0</v>
      </c>
      <c r="H338" s="12"/>
      <c r="I338" s="13">
        <f t="shared" si="13"/>
        <v>0</v>
      </c>
      <c r="J338" s="14"/>
    </row>
    <row r="339" spans="1:11" ht="38.25">
      <c r="A339" s="15">
        <v>335</v>
      </c>
      <c r="B339" s="9" t="s">
        <v>522</v>
      </c>
      <c r="C339" s="9" t="s">
        <v>12</v>
      </c>
      <c r="D339" s="9" t="s">
        <v>523</v>
      </c>
      <c r="E339" s="9">
        <v>1</v>
      </c>
      <c r="F339" s="10"/>
      <c r="G339" s="11">
        <f t="shared" si="12"/>
        <v>0</v>
      </c>
      <c r="H339" s="12"/>
      <c r="I339" s="13">
        <f t="shared" si="13"/>
        <v>0</v>
      </c>
      <c r="J339" s="14"/>
    </row>
    <row r="340" spans="1:11" ht="25.5">
      <c r="A340" s="9">
        <v>336</v>
      </c>
      <c r="B340" s="9" t="s">
        <v>524</v>
      </c>
      <c r="C340" s="9" t="s">
        <v>24</v>
      </c>
      <c r="D340" s="9" t="s">
        <v>29</v>
      </c>
      <c r="E340" s="9">
        <v>45</v>
      </c>
      <c r="F340" s="10"/>
      <c r="G340" s="11">
        <f t="shared" si="12"/>
        <v>0</v>
      </c>
      <c r="H340" s="12"/>
      <c r="I340" s="13">
        <f t="shared" si="13"/>
        <v>0</v>
      </c>
      <c r="J340" s="14"/>
    </row>
    <row r="341" spans="1:11" ht="25.5">
      <c r="A341" s="9">
        <v>337</v>
      </c>
      <c r="B341" s="9" t="s">
        <v>525</v>
      </c>
      <c r="C341" s="9" t="s">
        <v>24</v>
      </c>
      <c r="D341" s="9" t="s">
        <v>29</v>
      </c>
      <c r="E341" s="9">
        <v>7</v>
      </c>
      <c r="F341" s="10"/>
      <c r="G341" s="11">
        <f t="shared" si="12"/>
        <v>0</v>
      </c>
      <c r="H341" s="12"/>
      <c r="I341" s="13">
        <f t="shared" si="13"/>
        <v>0</v>
      </c>
      <c r="J341" s="14"/>
    </row>
    <row r="342" spans="1:11" ht="25.5">
      <c r="A342" s="15">
        <v>338</v>
      </c>
      <c r="B342" s="9" t="s">
        <v>526</v>
      </c>
      <c r="C342" s="9" t="s">
        <v>24</v>
      </c>
      <c r="D342" s="9" t="s">
        <v>527</v>
      </c>
      <c r="E342" s="9">
        <v>80</v>
      </c>
      <c r="F342" s="10"/>
      <c r="G342" s="11">
        <f t="shared" si="12"/>
        <v>0</v>
      </c>
      <c r="H342" s="12"/>
      <c r="I342" s="13">
        <f t="shared" si="13"/>
        <v>0</v>
      </c>
      <c r="J342" s="14"/>
    </row>
    <row r="343" spans="1:11" ht="25.5">
      <c r="A343" s="15">
        <v>339</v>
      </c>
      <c r="B343" s="9" t="s">
        <v>528</v>
      </c>
      <c r="C343" s="9" t="s">
        <v>43</v>
      </c>
      <c r="D343" s="9" t="s">
        <v>527</v>
      </c>
      <c r="E343" s="9">
        <v>70</v>
      </c>
      <c r="F343" s="10"/>
      <c r="G343" s="11">
        <f t="shared" si="12"/>
        <v>0</v>
      </c>
      <c r="H343" s="12"/>
      <c r="I343" s="13">
        <f t="shared" si="13"/>
        <v>0</v>
      </c>
      <c r="J343" s="14"/>
    </row>
    <row r="344" spans="1:11" ht="63.75">
      <c r="A344" s="15">
        <v>340</v>
      </c>
      <c r="B344" s="15" t="s">
        <v>529</v>
      </c>
      <c r="C344" s="15" t="s">
        <v>530</v>
      </c>
      <c r="D344" s="15" t="s">
        <v>105</v>
      </c>
      <c r="E344" s="15">
        <v>4</v>
      </c>
      <c r="F344" s="10"/>
      <c r="G344" s="11">
        <f t="shared" si="12"/>
        <v>0</v>
      </c>
      <c r="H344" s="12"/>
      <c r="I344" s="13">
        <f t="shared" si="13"/>
        <v>0</v>
      </c>
      <c r="J344" s="14"/>
    </row>
    <row r="345" spans="1:11" ht="15">
      <c r="A345" s="15">
        <v>341</v>
      </c>
      <c r="B345" s="17" t="s">
        <v>531</v>
      </c>
      <c r="C345" s="17" t="s">
        <v>24</v>
      </c>
      <c r="D345" s="17" t="s">
        <v>19</v>
      </c>
      <c r="E345" s="17">
        <v>5</v>
      </c>
      <c r="F345" s="17"/>
      <c r="G345" s="17">
        <f t="shared" si="12"/>
        <v>0</v>
      </c>
      <c r="H345" s="17"/>
      <c r="I345" s="17">
        <f t="shared" si="13"/>
        <v>0</v>
      </c>
      <c r="J345" s="14"/>
      <c r="K345"/>
    </row>
    <row r="346" spans="1:11" ht="25.5">
      <c r="A346" s="9">
        <v>342</v>
      </c>
      <c r="B346" s="9" t="s">
        <v>532</v>
      </c>
      <c r="C346" s="9" t="s">
        <v>24</v>
      </c>
      <c r="D346" s="9" t="s">
        <v>29</v>
      </c>
      <c r="E346" s="9">
        <v>693</v>
      </c>
      <c r="F346" s="10"/>
      <c r="G346" s="11">
        <f t="shared" si="12"/>
        <v>0</v>
      </c>
      <c r="H346" s="12"/>
      <c r="I346" s="13">
        <f t="shared" si="13"/>
        <v>0</v>
      </c>
      <c r="J346" s="14"/>
    </row>
    <row r="347" spans="1:11" ht="25.5">
      <c r="A347" s="9">
        <v>343</v>
      </c>
      <c r="B347" s="9" t="s">
        <v>533</v>
      </c>
      <c r="C347" s="9" t="s">
        <v>24</v>
      </c>
      <c r="D347" s="9" t="s">
        <v>51</v>
      </c>
      <c r="E347" s="9">
        <v>108</v>
      </c>
      <c r="F347" s="10"/>
      <c r="G347" s="11">
        <f t="shared" si="12"/>
        <v>0</v>
      </c>
      <c r="H347" s="12"/>
      <c r="I347" s="13">
        <f t="shared" si="13"/>
        <v>0</v>
      </c>
      <c r="J347" s="14"/>
    </row>
    <row r="348" spans="1:11" ht="25.5">
      <c r="A348" s="15">
        <v>344</v>
      </c>
      <c r="B348" s="9" t="s">
        <v>534</v>
      </c>
      <c r="C348" s="9" t="s">
        <v>24</v>
      </c>
      <c r="D348" s="9" t="s">
        <v>51</v>
      </c>
      <c r="E348" s="9">
        <v>5</v>
      </c>
      <c r="F348" s="10"/>
      <c r="G348" s="11">
        <f t="shared" si="12"/>
        <v>0</v>
      </c>
      <c r="H348" s="12"/>
      <c r="I348" s="13">
        <f t="shared" si="13"/>
        <v>0</v>
      </c>
      <c r="J348" s="14"/>
    </row>
    <row r="349" spans="1:11" ht="25.5">
      <c r="A349" s="15">
        <v>345</v>
      </c>
      <c r="B349" s="9" t="s">
        <v>535</v>
      </c>
      <c r="C349" s="9" t="s">
        <v>24</v>
      </c>
      <c r="D349" s="9" t="s">
        <v>19</v>
      </c>
      <c r="E349" s="9">
        <v>2</v>
      </c>
      <c r="F349" s="10"/>
      <c r="G349" s="11">
        <f t="shared" si="12"/>
        <v>0</v>
      </c>
      <c r="H349" s="12"/>
      <c r="I349" s="13">
        <f t="shared" si="13"/>
        <v>0</v>
      </c>
      <c r="J349" s="14"/>
    </row>
    <row r="350" spans="1:11" ht="25.5">
      <c r="A350" s="15">
        <v>346</v>
      </c>
      <c r="B350" s="9" t="s">
        <v>536</v>
      </c>
      <c r="C350" s="9" t="s">
        <v>24</v>
      </c>
      <c r="D350" s="9" t="s">
        <v>19</v>
      </c>
      <c r="E350" s="9">
        <v>2</v>
      </c>
      <c r="F350" s="10"/>
      <c r="G350" s="11">
        <f t="shared" si="12"/>
        <v>0</v>
      </c>
      <c r="H350" s="12"/>
      <c r="I350" s="13">
        <f t="shared" si="13"/>
        <v>0</v>
      </c>
      <c r="J350" s="14"/>
    </row>
    <row r="351" spans="1:11" ht="25.5">
      <c r="A351" s="15">
        <v>347</v>
      </c>
      <c r="B351" s="9" t="s">
        <v>537</v>
      </c>
      <c r="C351" s="9" t="s">
        <v>24</v>
      </c>
      <c r="D351" s="9" t="s">
        <v>16</v>
      </c>
      <c r="E351" s="9">
        <v>887</v>
      </c>
      <c r="F351" s="10"/>
      <c r="G351" s="11">
        <f t="shared" si="12"/>
        <v>0</v>
      </c>
      <c r="H351" s="12"/>
      <c r="I351" s="13">
        <f t="shared" si="13"/>
        <v>0</v>
      </c>
      <c r="J351" s="14"/>
    </row>
    <row r="352" spans="1:11" ht="38.25">
      <c r="A352" s="9">
        <v>348</v>
      </c>
      <c r="B352" s="9" t="s">
        <v>538</v>
      </c>
      <c r="C352" s="9" t="s">
        <v>24</v>
      </c>
      <c r="D352" s="9" t="s">
        <v>16</v>
      </c>
      <c r="E352" s="9">
        <v>70</v>
      </c>
      <c r="F352" s="10"/>
      <c r="G352" s="11">
        <f t="shared" si="12"/>
        <v>0</v>
      </c>
      <c r="H352" s="12"/>
      <c r="I352" s="13">
        <f t="shared" si="13"/>
        <v>0</v>
      </c>
      <c r="J352" s="14"/>
    </row>
    <row r="353" spans="1:10" ht="38.25">
      <c r="A353" s="9">
        <v>349</v>
      </c>
      <c r="B353" s="9" t="s">
        <v>539</v>
      </c>
      <c r="C353" s="9" t="s">
        <v>24</v>
      </c>
      <c r="D353" s="9" t="s">
        <v>19</v>
      </c>
      <c r="E353" s="9">
        <v>2</v>
      </c>
      <c r="F353" s="10"/>
      <c r="G353" s="11">
        <f t="shared" si="12"/>
        <v>0</v>
      </c>
      <c r="H353" s="12"/>
      <c r="I353" s="13">
        <f t="shared" si="13"/>
        <v>0</v>
      </c>
      <c r="J353" s="14"/>
    </row>
    <row r="354" spans="1:10" ht="38.25">
      <c r="A354" s="15">
        <v>350</v>
      </c>
      <c r="B354" s="9" t="s">
        <v>540</v>
      </c>
      <c r="C354" s="9" t="s">
        <v>24</v>
      </c>
      <c r="D354" s="9" t="s">
        <v>19</v>
      </c>
      <c r="E354" s="9">
        <v>2</v>
      </c>
      <c r="F354" s="10"/>
      <c r="G354" s="11">
        <f t="shared" si="12"/>
        <v>0</v>
      </c>
      <c r="H354" s="12"/>
      <c r="I354" s="13">
        <f t="shared" si="13"/>
        <v>0</v>
      </c>
      <c r="J354" s="14"/>
    </row>
    <row r="355" spans="1:10" ht="38.25">
      <c r="A355" s="15">
        <v>351</v>
      </c>
      <c r="B355" s="9" t="s">
        <v>541</v>
      </c>
      <c r="C355" s="9" t="s">
        <v>24</v>
      </c>
      <c r="D355" s="9" t="s">
        <v>19</v>
      </c>
      <c r="E355" s="9">
        <v>10</v>
      </c>
      <c r="F355" s="10"/>
      <c r="G355" s="11">
        <f t="shared" si="12"/>
        <v>0</v>
      </c>
      <c r="H355" s="12"/>
      <c r="I355" s="13">
        <f t="shared" si="13"/>
        <v>0</v>
      </c>
      <c r="J355" s="14"/>
    </row>
    <row r="356" spans="1:10" ht="25.5">
      <c r="A356" s="15">
        <v>352</v>
      </c>
      <c r="B356" s="9" t="s">
        <v>542</v>
      </c>
      <c r="C356" s="9" t="s">
        <v>125</v>
      </c>
      <c r="D356" s="9" t="s">
        <v>32</v>
      </c>
      <c r="E356" s="9">
        <v>4</v>
      </c>
      <c r="F356" s="10"/>
      <c r="G356" s="11">
        <f t="shared" si="12"/>
        <v>0</v>
      </c>
      <c r="H356" s="12"/>
      <c r="I356" s="13">
        <f t="shared" si="13"/>
        <v>0</v>
      </c>
      <c r="J356" s="14"/>
    </row>
    <row r="357" spans="1:10" ht="25.5">
      <c r="A357" s="15">
        <v>353</v>
      </c>
      <c r="B357" s="9" t="s">
        <v>543</v>
      </c>
      <c r="C357" s="9" t="s">
        <v>24</v>
      </c>
      <c r="D357" s="9" t="s">
        <v>51</v>
      </c>
      <c r="E357" s="9">
        <v>3</v>
      </c>
      <c r="F357" s="10"/>
      <c r="G357" s="11">
        <f t="shared" si="12"/>
        <v>0</v>
      </c>
      <c r="H357" s="12"/>
      <c r="I357" s="13">
        <f t="shared" si="13"/>
        <v>0</v>
      </c>
      <c r="J357" s="14"/>
    </row>
    <row r="358" spans="1:10" ht="14.25">
      <c r="A358" s="9">
        <v>354</v>
      </c>
      <c r="B358" s="9" t="s">
        <v>544</v>
      </c>
      <c r="C358" s="9" t="s">
        <v>24</v>
      </c>
      <c r="D358" s="9" t="s">
        <v>545</v>
      </c>
      <c r="E358" s="9">
        <v>2</v>
      </c>
      <c r="F358" s="10"/>
      <c r="G358" s="11">
        <f t="shared" si="12"/>
        <v>0</v>
      </c>
      <c r="H358" s="12"/>
      <c r="I358" s="13">
        <f t="shared" si="13"/>
        <v>0</v>
      </c>
      <c r="J358" s="14"/>
    </row>
    <row r="359" spans="1:10" ht="25.5">
      <c r="A359" s="9">
        <v>355</v>
      </c>
      <c r="B359" s="9" t="s">
        <v>546</v>
      </c>
      <c r="C359" s="9" t="s">
        <v>24</v>
      </c>
      <c r="D359" s="9" t="s">
        <v>545</v>
      </c>
      <c r="E359" s="9">
        <v>4</v>
      </c>
      <c r="F359" s="10"/>
      <c r="G359" s="11">
        <f t="shared" si="12"/>
        <v>0</v>
      </c>
      <c r="H359" s="12"/>
      <c r="I359" s="13">
        <f t="shared" si="13"/>
        <v>0</v>
      </c>
      <c r="J359" s="14"/>
    </row>
    <row r="360" spans="1:10" ht="25.5">
      <c r="A360" s="15">
        <v>356</v>
      </c>
      <c r="B360" s="9" t="s">
        <v>547</v>
      </c>
      <c r="C360" s="9" t="s">
        <v>24</v>
      </c>
      <c r="D360" s="9" t="s">
        <v>151</v>
      </c>
      <c r="E360" s="9">
        <v>1</v>
      </c>
      <c r="F360" s="10"/>
      <c r="G360" s="11">
        <f t="shared" si="12"/>
        <v>0</v>
      </c>
      <c r="H360" s="12"/>
      <c r="I360" s="13">
        <f t="shared" si="13"/>
        <v>0</v>
      </c>
      <c r="J360" s="14"/>
    </row>
    <row r="361" spans="1:10" ht="25.5">
      <c r="A361" s="15">
        <v>357</v>
      </c>
      <c r="B361" s="9" t="s">
        <v>548</v>
      </c>
      <c r="C361" s="9" t="s">
        <v>24</v>
      </c>
      <c r="D361" s="9" t="s">
        <v>16</v>
      </c>
      <c r="E361" s="9">
        <v>2</v>
      </c>
      <c r="F361" s="10"/>
      <c r="G361" s="11">
        <f t="shared" si="12"/>
        <v>0</v>
      </c>
      <c r="H361" s="12"/>
      <c r="I361" s="13">
        <f t="shared" si="13"/>
        <v>0</v>
      </c>
      <c r="J361" s="14"/>
    </row>
    <row r="362" spans="1:10" ht="25.5">
      <c r="A362" s="15">
        <v>358</v>
      </c>
      <c r="B362" s="9" t="s">
        <v>549</v>
      </c>
      <c r="C362" s="9" t="s">
        <v>24</v>
      </c>
      <c r="D362" s="9" t="s">
        <v>16</v>
      </c>
      <c r="E362" s="9">
        <v>2</v>
      </c>
      <c r="F362" s="10"/>
      <c r="G362" s="11">
        <f t="shared" si="12"/>
        <v>0</v>
      </c>
      <c r="H362" s="12"/>
      <c r="I362" s="13">
        <f t="shared" si="13"/>
        <v>0</v>
      </c>
      <c r="J362" s="14"/>
    </row>
    <row r="363" spans="1:10" ht="25.5">
      <c r="A363" s="15">
        <v>359</v>
      </c>
      <c r="B363" s="9" t="s">
        <v>550</v>
      </c>
      <c r="C363" s="9" t="s">
        <v>24</v>
      </c>
      <c r="D363" s="9" t="s">
        <v>151</v>
      </c>
      <c r="E363" s="9">
        <v>2</v>
      </c>
      <c r="F363" s="10"/>
      <c r="G363" s="11">
        <f t="shared" si="12"/>
        <v>0</v>
      </c>
      <c r="H363" s="12"/>
      <c r="I363" s="13">
        <f t="shared" si="13"/>
        <v>0</v>
      </c>
      <c r="J363" s="14"/>
    </row>
    <row r="364" spans="1:10" ht="25.5">
      <c r="A364" s="9">
        <v>360</v>
      </c>
      <c r="B364" s="9" t="s">
        <v>551</v>
      </c>
      <c r="C364" s="9" t="s">
        <v>24</v>
      </c>
      <c r="D364" s="9" t="s">
        <v>16</v>
      </c>
      <c r="E364" s="9">
        <v>1</v>
      </c>
      <c r="F364" s="10"/>
      <c r="G364" s="11">
        <f t="shared" si="12"/>
        <v>0</v>
      </c>
      <c r="H364" s="12"/>
      <c r="I364" s="13">
        <f t="shared" si="13"/>
        <v>0</v>
      </c>
      <c r="J364" s="14"/>
    </row>
    <row r="365" spans="1:10" ht="76.5">
      <c r="A365" s="9">
        <v>361</v>
      </c>
      <c r="B365" s="9" t="s">
        <v>552</v>
      </c>
      <c r="C365" s="9" t="s">
        <v>125</v>
      </c>
      <c r="D365" s="9" t="s">
        <v>16</v>
      </c>
      <c r="E365" s="9">
        <v>5</v>
      </c>
      <c r="F365" s="10"/>
      <c r="G365" s="11">
        <f t="shared" si="12"/>
        <v>0</v>
      </c>
      <c r="H365" s="12"/>
      <c r="I365" s="13">
        <f t="shared" si="13"/>
        <v>0</v>
      </c>
      <c r="J365" s="14"/>
    </row>
    <row r="366" spans="1:10" ht="14.25">
      <c r="A366" s="15">
        <v>362</v>
      </c>
      <c r="B366" s="9" t="s">
        <v>553</v>
      </c>
      <c r="C366" s="9" t="s">
        <v>127</v>
      </c>
      <c r="D366" s="9" t="s">
        <v>266</v>
      </c>
      <c r="E366" s="9">
        <v>1</v>
      </c>
      <c r="F366" s="10"/>
      <c r="G366" s="11">
        <f t="shared" si="12"/>
        <v>0</v>
      </c>
      <c r="H366" s="12"/>
      <c r="I366" s="13">
        <f t="shared" si="13"/>
        <v>0</v>
      </c>
      <c r="J366" s="14"/>
    </row>
    <row r="367" spans="1:10" ht="38.25">
      <c r="A367" s="15">
        <v>363</v>
      </c>
      <c r="B367" s="9" t="s">
        <v>554</v>
      </c>
      <c r="C367" s="9" t="s">
        <v>73</v>
      </c>
      <c r="D367" s="9" t="s">
        <v>79</v>
      </c>
      <c r="E367" s="9">
        <v>4</v>
      </c>
      <c r="F367" s="10"/>
      <c r="G367" s="11">
        <f t="shared" si="12"/>
        <v>0</v>
      </c>
      <c r="H367" s="12"/>
      <c r="I367" s="13">
        <f t="shared" si="13"/>
        <v>0</v>
      </c>
      <c r="J367" s="14"/>
    </row>
    <row r="368" spans="1:10" ht="51">
      <c r="A368" s="15">
        <v>364</v>
      </c>
      <c r="B368" s="9" t="s">
        <v>555</v>
      </c>
      <c r="C368" s="9" t="s">
        <v>24</v>
      </c>
      <c r="D368" s="9" t="s">
        <v>556</v>
      </c>
      <c r="E368" s="9">
        <v>100</v>
      </c>
      <c r="F368" s="10"/>
      <c r="G368" s="11">
        <f t="shared" si="12"/>
        <v>0</v>
      </c>
      <c r="H368" s="12"/>
      <c r="I368" s="13">
        <f t="shared" si="13"/>
        <v>0</v>
      </c>
      <c r="J368" s="14"/>
    </row>
    <row r="369" spans="1:10" ht="25.5">
      <c r="A369" s="15">
        <v>365</v>
      </c>
      <c r="B369" s="9" t="s">
        <v>557</v>
      </c>
      <c r="C369" s="9" t="s">
        <v>299</v>
      </c>
      <c r="D369" s="9" t="s">
        <v>19</v>
      </c>
      <c r="E369" s="9">
        <v>2</v>
      </c>
      <c r="F369" s="10"/>
      <c r="G369" s="11">
        <f t="shared" si="12"/>
        <v>0</v>
      </c>
      <c r="H369" s="12"/>
      <c r="I369" s="13">
        <f t="shared" si="13"/>
        <v>0</v>
      </c>
      <c r="J369" s="14"/>
    </row>
    <row r="370" spans="1:10" ht="25.5">
      <c r="A370" s="9">
        <v>366</v>
      </c>
      <c r="B370" s="9" t="s">
        <v>558</v>
      </c>
      <c r="C370" s="9" t="s">
        <v>287</v>
      </c>
      <c r="D370" s="9" t="s">
        <v>559</v>
      </c>
      <c r="E370" s="9">
        <v>2</v>
      </c>
      <c r="F370" s="10"/>
      <c r="G370" s="11">
        <f t="shared" si="12"/>
        <v>0</v>
      </c>
      <c r="H370" s="12"/>
      <c r="I370" s="13">
        <f t="shared" si="13"/>
        <v>0</v>
      </c>
      <c r="J370" s="14"/>
    </row>
    <row r="371" spans="1:10" ht="25.5">
      <c r="A371" s="9">
        <v>367</v>
      </c>
      <c r="B371" s="9" t="s">
        <v>560</v>
      </c>
      <c r="C371" s="9" t="s">
        <v>561</v>
      </c>
      <c r="D371" s="9" t="s">
        <v>288</v>
      </c>
      <c r="E371" s="9">
        <v>2</v>
      </c>
      <c r="F371" s="10"/>
      <c r="G371" s="11">
        <f t="shared" si="12"/>
        <v>0</v>
      </c>
      <c r="H371" s="12"/>
      <c r="I371" s="13">
        <f t="shared" si="13"/>
        <v>0</v>
      </c>
      <c r="J371" s="14"/>
    </row>
    <row r="372" spans="1:10" ht="14.25">
      <c r="A372" s="15">
        <v>368</v>
      </c>
      <c r="B372" s="9" t="s">
        <v>562</v>
      </c>
      <c r="C372" s="9" t="s">
        <v>24</v>
      </c>
      <c r="D372" s="9" t="s">
        <v>151</v>
      </c>
      <c r="E372" s="9">
        <v>1</v>
      </c>
      <c r="F372" s="10"/>
      <c r="G372" s="11">
        <f t="shared" si="12"/>
        <v>0</v>
      </c>
      <c r="H372" s="12"/>
      <c r="I372" s="13">
        <f t="shared" si="13"/>
        <v>0</v>
      </c>
      <c r="J372" s="14"/>
    </row>
    <row r="373" spans="1:10" ht="14.25">
      <c r="A373" s="15">
        <v>369</v>
      </c>
      <c r="B373" s="9" t="s">
        <v>563</v>
      </c>
      <c r="C373" s="9" t="s">
        <v>24</v>
      </c>
      <c r="D373" s="9" t="s">
        <v>151</v>
      </c>
      <c r="E373" s="9">
        <v>1</v>
      </c>
      <c r="F373" s="10"/>
      <c r="G373" s="11">
        <f t="shared" si="12"/>
        <v>0</v>
      </c>
      <c r="H373" s="12"/>
      <c r="I373" s="13">
        <f t="shared" si="13"/>
        <v>0</v>
      </c>
      <c r="J373" s="14"/>
    </row>
    <row r="374" spans="1:10" ht="14.25">
      <c r="A374" s="15">
        <v>370</v>
      </c>
      <c r="B374" s="9" t="s">
        <v>564</v>
      </c>
      <c r="C374" s="9" t="s">
        <v>24</v>
      </c>
      <c r="D374" s="9" t="s">
        <v>16</v>
      </c>
      <c r="E374" s="9">
        <v>1</v>
      </c>
      <c r="F374" s="10"/>
      <c r="G374" s="11">
        <f t="shared" si="12"/>
        <v>0</v>
      </c>
      <c r="H374" s="12"/>
      <c r="I374" s="13">
        <f t="shared" si="13"/>
        <v>0</v>
      </c>
      <c r="J374" s="14"/>
    </row>
    <row r="375" spans="1:10" ht="14.25">
      <c r="A375" s="15">
        <v>371</v>
      </c>
      <c r="B375" s="15" t="s">
        <v>565</v>
      </c>
      <c r="C375" s="15" t="s">
        <v>24</v>
      </c>
      <c r="D375" s="15" t="s">
        <v>16</v>
      </c>
      <c r="E375" s="15">
        <v>1</v>
      </c>
      <c r="F375" s="10"/>
      <c r="G375" s="11">
        <f t="shared" si="12"/>
        <v>0</v>
      </c>
      <c r="H375" s="12"/>
      <c r="I375" s="13">
        <f t="shared" si="13"/>
        <v>0</v>
      </c>
      <c r="J375" s="14"/>
    </row>
    <row r="376" spans="1:10" ht="25.5">
      <c r="A376" s="9">
        <v>372</v>
      </c>
      <c r="B376" s="9" t="s">
        <v>566</v>
      </c>
      <c r="C376" s="9" t="s">
        <v>24</v>
      </c>
      <c r="D376" s="9" t="s">
        <v>19</v>
      </c>
      <c r="E376" s="9">
        <v>2</v>
      </c>
      <c r="F376" s="10"/>
      <c r="G376" s="11">
        <f t="shared" si="12"/>
        <v>0</v>
      </c>
      <c r="H376" s="12"/>
      <c r="I376" s="13">
        <f t="shared" si="13"/>
        <v>0</v>
      </c>
      <c r="J376" s="14"/>
    </row>
    <row r="377" spans="1:10" ht="38.25">
      <c r="A377" s="9">
        <v>373</v>
      </c>
      <c r="B377" s="9" t="s">
        <v>567</v>
      </c>
      <c r="C377" s="9" t="s">
        <v>166</v>
      </c>
      <c r="D377" s="9" t="s">
        <v>568</v>
      </c>
      <c r="E377" s="9">
        <v>13</v>
      </c>
      <c r="F377" s="10"/>
      <c r="G377" s="11">
        <f t="shared" si="12"/>
        <v>0</v>
      </c>
      <c r="H377" s="12"/>
      <c r="I377" s="13">
        <f t="shared" si="13"/>
        <v>0</v>
      </c>
      <c r="J377" s="14"/>
    </row>
    <row r="378" spans="1:10" ht="25.5">
      <c r="A378" s="15">
        <v>374</v>
      </c>
      <c r="B378" s="9" t="s">
        <v>569</v>
      </c>
      <c r="C378" s="9" t="s">
        <v>24</v>
      </c>
      <c r="D378" s="9" t="s">
        <v>151</v>
      </c>
      <c r="E378" s="9">
        <v>4</v>
      </c>
      <c r="F378" s="10"/>
      <c r="G378" s="11">
        <f t="shared" ref="G378:G441" si="14">E378*F378</f>
        <v>0</v>
      </c>
      <c r="H378" s="12"/>
      <c r="I378" s="13">
        <f t="shared" ref="I378:I441" si="15">ROUND(G378*(1+H378),2)</f>
        <v>0</v>
      </c>
      <c r="J378" s="14"/>
    </row>
    <row r="379" spans="1:10" ht="25.5">
      <c r="A379" s="15">
        <v>375</v>
      </c>
      <c r="B379" s="9" t="s">
        <v>570</v>
      </c>
      <c r="C379" s="9" t="s">
        <v>24</v>
      </c>
      <c r="D379" s="9" t="s">
        <v>151</v>
      </c>
      <c r="E379" s="9">
        <v>11</v>
      </c>
      <c r="F379" s="10"/>
      <c r="G379" s="11">
        <f t="shared" si="14"/>
        <v>0</v>
      </c>
      <c r="H379" s="12"/>
      <c r="I379" s="13">
        <f t="shared" si="15"/>
        <v>0</v>
      </c>
      <c r="J379" s="14"/>
    </row>
    <row r="380" spans="1:10" ht="25.5">
      <c r="A380" s="15">
        <v>376</v>
      </c>
      <c r="B380" s="9" t="s">
        <v>571</v>
      </c>
      <c r="C380" s="9" t="s">
        <v>24</v>
      </c>
      <c r="D380" s="9" t="s">
        <v>151</v>
      </c>
      <c r="E380" s="9">
        <v>1</v>
      </c>
      <c r="F380" s="10"/>
      <c r="G380" s="11">
        <f t="shared" si="14"/>
        <v>0</v>
      </c>
      <c r="H380" s="12"/>
      <c r="I380" s="13">
        <f t="shared" si="15"/>
        <v>0</v>
      </c>
      <c r="J380" s="14"/>
    </row>
    <row r="381" spans="1:10" ht="38.25">
      <c r="A381" s="15">
        <v>377</v>
      </c>
      <c r="B381" s="9" t="s">
        <v>572</v>
      </c>
      <c r="C381" s="9" t="s">
        <v>73</v>
      </c>
      <c r="D381" s="9" t="s">
        <v>573</v>
      </c>
      <c r="E381" s="9">
        <v>1</v>
      </c>
      <c r="F381" s="10"/>
      <c r="G381" s="11">
        <f t="shared" si="14"/>
        <v>0</v>
      </c>
      <c r="H381" s="12"/>
      <c r="I381" s="13">
        <f t="shared" si="15"/>
        <v>0</v>
      </c>
      <c r="J381" s="14"/>
    </row>
    <row r="382" spans="1:10" ht="38.25">
      <c r="A382" s="9">
        <v>378</v>
      </c>
      <c r="B382" s="9" t="s">
        <v>574</v>
      </c>
      <c r="C382" s="9" t="s">
        <v>96</v>
      </c>
      <c r="D382" s="9" t="s">
        <v>575</v>
      </c>
      <c r="E382" s="9">
        <v>17</v>
      </c>
      <c r="F382" s="10"/>
      <c r="G382" s="11">
        <f t="shared" si="14"/>
        <v>0</v>
      </c>
      <c r="H382" s="12"/>
      <c r="I382" s="13">
        <f t="shared" si="15"/>
        <v>0</v>
      </c>
      <c r="J382" s="14"/>
    </row>
    <row r="383" spans="1:10" ht="25.5">
      <c r="A383" s="9">
        <v>379</v>
      </c>
      <c r="B383" s="9" t="s">
        <v>576</v>
      </c>
      <c r="C383" s="9" t="s">
        <v>24</v>
      </c>
      <c r="D383" s="9" t="s">
        <v>16</v>
      </c>
      <c r="E383" s="9">
        <v>1</v>
      </c>
      <c r="F383" s="10"/>
      <c r="G383" s="11">
        <f t="shared" si="14"/>
        <v>0</v>
      </c>
      <c r="H383" s="12"/>
      <c r="I383" s="13">
        <f t="shared" si="15"/>
        <v>0</v>
      </c>
      <c r="J383" s="14"/>
    </row>
    <row r="384" spans="1:10" ht="14.25">
      <c r="A384" s="15">
        <v>380</v>
      </c>
      <c r="B384" s="9" t="s">
        <v>577</v>
      </c>
      <c r="C384" s="9" t="s">
        <v>24</v>
      </c>
      <c r="D384" s="9" t="s">
        <v>16</v>
      </c>
      <c r="E384" s="9">
        <v>1</v>
      </c>
      <c r="F384" s="10"/>
      <c r="G384" s="11">
        <f t="shared" si="14"/>
        <v>0</v>
      </c>
      <c r="H384" s="12"/>
      <c r="I384" s="13">
        <f t="shared" si="15"/>
        <v>0</v>
      </c>
      <c r="J384" s="14"/>
    </row>
    <row r="385" spans="1:10" ht="14.25">
      <c r="A385" s="15">
        <v>381</v>
      </c>
      <c r="B385" s="9" t="s">
        <v>578</v>
      </c>
      <c r="C385" s="9" t="s">
        <v>43</v>
      </c>
      <c r="D385" s="9" t="s">
        <v>51</v>
      </c>
      <c r="E385" s="9">
        <v>1</v>
      </c>
      <c r="F385" s="10"/>
      <c r="G385" s="11">
        <f t="shared" si="14"/>
        <v>0</v>
      </c>
      <c r="H385" s="12"/>
      <c r="I385" s="13">
        <f t="shared" si="15"/>
        <v>0</v>
      </c>
      <c r="J385" s="14"/>
    </row>
    <row r="386" spans="1:10" ht="25.5">
      <c r="A386" s="15">
        <v>382</v>
      </c>
      <c r="B386" s="9" t="s">
        <v>579</v>
      </c>
      <c r="C386" s="9" t="s">
        <v>24</v>
      </c>
      <c r="D386" s="9" t="s">
        <v>44</v>
      </c>
      <c r="E386" s="9">
        <v>74</v>
      </c>
      <c r="F386" s="10"/>
      <c r="G386" s="11">
        <f t="shared" si="14"/>
        <v>0</v>
      </c>
      <c r="H386" s="12"/>
      <c r="I386" s="13">
        <f t="shared" si="15"/>
        <v>0</v>
      </c>
      <c r="J386" s="14"/>
    </row>
    <row r="387" spans="1:10" ht="25.5">
      <c r="A387" s="15">
        <v>383</v>
      </c>
      <c r="B387" s="9" t="s">
        <v>580</v>
      </c>
      <c r="C387" s="9" t="s">
        <v>24</v>
      </c>
      <c r="D387" s="9" t="s">
        <v>29</v>
      </c>
      <c r="E387" s="9">
        <v>4</v>
      </c>
      <c r="F387" s="10"/>
      <c r="G387" s="11">
        <f t="shared" si="14"/>
        <v>0</v>
      </c>
      <c r="H387" s="12"/>
      <c r="I387" s="13">
        <f t="shared" si="15"/>
        <v>0</v>
      </c>
      <c r="J387" s="14"/>
    </row>
    <row r="388" spans="1:10" ht="25.5">
      <c r="A388" s="9">
        <v>384</v>
      </c>
      <c r="B388" s="9" t="s">
        <v>581</v>
      </c>
      <c r="C388" s="9" t="s">
        <v>96</v>
      </c>
      <c r="D388" s="9" t="s">
        <v>582</v>
      </c>
      <c r="E388" s="9">
        <v>5</v>
      </c>
      <c r="F388" s="10"/>
      <c r="G388" s="11">
        <f t="shared" si="14"/>
        <v>0</v>
      </c>
      <c r="H388" s="12"/>
      <c r="I388" s="13">
        <f t="shared" si="15"/>
        <v>0</v>
      </c>
      <c r="J388" s="14"/>
    </row>
    <row r="389" spans="1:10" ht="25.5">
      <c r="A389" s="9">
        <v>385</v>
      </c>
      <c r="B389" s="9" t="s">
        <v>583</v>
      </c>
      <c r="C389" s="9" t="s">
        <v>584</v>
      </c>
      <c r="D389" s="9" t="s">
        <v>585</v>
      </c>
      <c r="E389" s="9">
        <v>26</v>
      </c>
      <c r="F389" s="10"/>
      <c r="G389" s="11">
        <f t="shared" si="14"/>
        <v>0</v>
      </c>
      <c r="H389" s="12"/>
      <c r="I389" s="13">
        <f t="shared" si="15"/>
        <v>0</v>
      </c>
      <c r="J389" s="14"/>
    </row>
    <row r="390" spans="1:10" ht="25.5">
      <c r="A390" s="15">
        <v>386</v>
      </c>
      <c r="B390" s="9" t="s">
        <v>586</v>
      </c>
      <c r="C390" s="9" t="s">
        <v>24</v>
      </c>
      <c r="D390" s="9" t="s">
        <v>44</v>
      </c>
      <c r="E390" s="9">
        <v>2</v>
      </c>
      <c r="F390" s="10"/>
      <c r="G390" s="11">
        <f t="shared" si="14"/>
        <v>0</v>
      </c>
      <c r="H390" s="12"/>
      <c r="I390" s="13">
        <f t="shared" si="15"/>
        <v>0</v>
      </c>
      <c r="J390" s="14"/>
    </row>
    <row r="391" spans="1:10" ht="25.5">
      <c r="A391" s="15">
        <v>387</v>
      </c>
      <c r="B391" s="9" t="s">
        <v>587</v>
      </c>
      <c r="C391" s="9" t="s">
        <v>24</v>
      </c>
      <c r="D391" s="9" t="s">
        <v>57</v>
      </c>
      <c r="E391" s="9">
        <v>2</v>
      </c>
      <c r="F391" s="10"/>
      <c r="G391" s="11">
        <f t="shared" si="14"/>
        <v>0</v>
      </c>
      <c r="H391" s="12"/>
      <c r="I391" s="13">
        <f t="shared" si="15"/>
        <v>0</v>
      </c>
      <c r="J391" s="14"/>
    </row>
    <row r="392" spans="1:10" ht="25.5">
      <c r="A392" s="15">
        <v>388</v>
      </c>
      <c r="B392" s="9" t="s">
        <v>588</v>
      </c>
      <c r="C392" s="9" t="s">
        <v>125</v>
      </c>
      <c r="D392" s="9" t="s">
        <v>16</v>
      </c>
      <c r="E392" s="9">
        <v>48</v>
      </c>
      <c r="F392" s="10"/>
      <c r="G392" s="11">
        <f t="shared" si="14"/>
        <v>0</v>
      </c>
      <c r="H392" s="12"/>
      <c r="I392" s="13">
        <f t="shared" si="15"/>
        <v>0</v>
      </c>
      <c r="J392" s="14"/>
    </row>
    <row r="393" spans="1:10" ht="38.25">
      <c r="A393" s="15">
        <v>389</v>
      </c>
      <c r="B393" s="9" t="s">
        <v>589</v>
      </c>
      <c r="C393" s="9" t="s">
        <v>24</v>
      </c>
      <c r="D393" s="9" t="s">
        <v>29</v>
      </c>
      <c r="E393" s="9">
        <v>12</v>
      </c>
      <c r="F393" s="10"/>
      <c r="G393" s="11">
        <f t="shared" si="14"/>
        <v>0</v>
      </c>
      <c r="H393" s="12"/>
      <c r="I393" s="13">
        <f t="shared" si="15"/>
        <v>0</v>
      </c>
      <c r="J393" s="14"/>
    </row>
    <row r="394" spans="1:10" ht="25.5">
      <c r="A394" s="9">
        <v>390</v>
      </c>
      <c r="B394" s="9" t="s">
        <v>590</v>
      </c>
      <c r="C394" s="9" t="s">
        <v>24</v>
      </c>
      <c r="D394" s="9" t="s">
        <v>151</v>
      </c>
      <c r="E394" s="9">
        <v>2</v>
      </c>
      <c r="F394" s="10"/>
      <c r="G394" s="11">
        <f t="shared" si="14"/>
        <v>0</v>
      </c>
      <c r="H394" s="12"/>
      <c r="I394" s="13">
        <f t="shared" si="15"/>
        <v>0</v>
      </c>
      <c r="J394" s="14"/>
    </row>
    <row r="395" spans="1:10" ht="25.5">
      <c r="A395" s="9">
        <v>391</v>
      </c>
      <c r="B395" s="9" t="s">
        <v>591</v>
      </c>
      <c r="C395" s="9" t="s">
        <v>24</v>
      </c>
      <c r="D395" s="9" t="s">
        <v>151</v>
      </c>
      <c r="E395" s="9">
        <v>2</v>
      </c>
      <c r="F395" s="10"/>
      <c r="G395" s="11">
        <f t="shared" si="14"/>
        <v>0</v>
      </c>
      <c r="H395" s="12"/>
      <c r="I395" s="13">
        <f t="shared" si="15"/>
        <v>0</v>
      </c>
      <c r="J395" s="14"/>
    </row>
    <row r="396" spans="1:10" ht="38.25">
      <c r="A396" s="15">
        <v>392</v>
      </c>
      <c r="B396" s="9" t="s">
        <v>592</v>
      </c>
      <c r="C396" s="9"/>
      <c r="D396" s="9" t="s">
        <v>351</v>
      </c>
      <c r="E396" s="9">
        <v>40</v>
      </c>
      <c r="F396" s="10"/>
      <c r="G396" s="11">
        <f t="shared" si="14"/>
        <v>0</v>
      </c>
      <c r="H396" s="12"/>
      <c r="I396" s="13">
        <f t="shared" si="15"/>
        <v>0</v>
      </c>
      <c r="J396" s="14"/>
    </row>
    <row r="397" spans="1:10" ht="63.75">
      <c r="A397" s="15">
        <v>393</v>
      </c>
      <c r="B397" s="9" t="s">
        <v>593</v>
      </c>
      <c r="C397" s="9" t="s">
        <v>594</v>
      </c>
      <c r="D397" s="9" t="s">
        <v>51</v>
      </c>
      <c r="E397" s="9">
        <v>90</v>
      </c>
      <c r="F397" s="10"/>
      <c r="G397" s="11">
        <f t="shared" si="14"/>
        <v>0</v>
      </c>
      <c r="H397" s="12"/>
      <c r="I397" s="13">
        <f t="shared" si="15"/>
        <v>0</v>
      </c>
      <c r="J397" s="14"/>
    </row>
    <row r="398" spans="1:10" ht="25.5">
      <c r="A398" s="15">
        <v>394</v>
      </c>
      <c r="B398" s="9" t="s">
        <v>595</v>
      </c>
      <c r="C398" s="9" t="s">
        <v>78</v>
      </c>
      <c r="D398" s="9" t="s">
        <v>448</v>
      </c>
      <c r="E398" s="9">
        <v>5</v>
      </c>
      <c r="F398" s="10"/>
      <c r="G398" s="11">
        <f t="shared" si="14"/>
        <v>0</v>
      </c>
      <c r="H398" s="12"/>
      <c r="I398" s="13">
        <f t="shared" si="15"/>
        <v>0</v>
      </c>
      <c r="J398" s="14"/>
    </row>
    <row r="399" spans="1:10" ht="38.25">
      <c r="A399" s="15">
        <v>395</v>
      </c>
      <c r="B399" s="9" t="s">
        <v>596</v>
      </c>
      <c r="C399" s="9" t="s">
        <v>24</v>
      </c>
      <c r="D399" s="9" t="s">
        <v>16</v>
      </c>
      <c r="E399" s="9">
        <v>1</v>
      </c>
      <c r="F399" s="10"/>
      <c r="G399" s="11">
        <f t="shared" si="14"/>
        <v>0</v>
      </c>
      <c r="H399" s="12"/>
      <c r="I399" s="13">
        <f t="shared" si="15"/>
        <v>0</v>
      </c>
      <c r="J399" s="14"/>
    </row>
    <row r="400" spans="1:10" ht="38.25">
      <c r="A400" s="9">
        <v>396</v>
      </c>
      <c r="B400" s="9" t="s">
        <v>597</v>
      </c>
      <c r="C400" s="9" t="s">
        <v>24</v>
      </c>
      <c r="D400" s="9" t="s">
        <v>51</v>
      </c>
      <c r="E400" s="9">
        <v>5</v>
      </c>
      <c r="F400" s="10"/>
      <c r="G400" s="11">
        <f t="shared" si="14"/>
        <v>0</v>
      </c>
      <c r="H400" s="12"/>
      <c r="I400" s="13">
        <f t="shared" si="15"/>
        <v>0</v>
      </c>
      <c r="J400" s="14"/>
    </row>
    <row r="401" spans="1:10" ht="38.25">
      <c r="A401" s="9">
        <v>397</v>
      </c>
      <c r="B401" s="9" t="s">
        <v>598</v>
      </c>
      <c r="C401" s="9" t="s">
        <v>24</v>
      </c>
      <c r="D401" s="9" t="s">
        <v>51</v>
      </c>
      <c r="E401" s="9">
        <v>20</v>
      </c>
      <c r="F401" s="10"/>
      <c r="G401" s="11">
        <f t="shared" si="14"/>
        <v>0</v>
      </c>
      <c r="H401" s="12"/>
      <c r="I401" s="13">
        <f t="shared" si="15"/>
        <v>0</v>
      </c>
      <c r="J401" s="14"/>
    </row>
    <row r="402" spans="1:10" ht="14.25">
      <c r="A402" s="15">
        <v>398</v>
      </c>
      <c r="B402" s="9" t="s">
        <v>599</v>
      </c>
      <c r="C402" s="9" t="s">
        <v>600</v>
      </c>
      <c r="D402" s="9" t="s">
        <v>601</v>
      </c>
      <c r="E402" s="9">
        <v>4</v>
      </c>
      <c r="F402" s="10"/>
      <c r="G402" s="11">
        <f t="shared" si="14"/>
        <v>0</v>
      </c>
      <c r="H402" s="12"/>
      <c r="I402" s="13">
        <f t="shared" si="15"/>
        <v>0</v>
      </c>
      <c r="J402" s="14"/>
    </row>
    <row r="403" spans="1:10" ht="25.5">
      <c r="A403" s="15">
        <v>399</v>
      </c>
      <c r="B403" s="9" t="s">
        <v>602</v>
      </c>
      <c r="C403" s="9" t="s">
        <v>24</v>
      </c>
      <c r="D403" s="9" t="s">
        <v>51</v>
      </c>
      <c r="E403" s="9">
        <v>6</v>
      </c>
      <c r="F403" s="10"/>
      <c r="G403" s="11">
        <f t="shared" si="14"/>
        <v>0</v>
      </c>
      <c r="H403" s="12"/>
      <c r="I403" s="13">
        <f t="shared" si="15"/>
        <v>0</v>
      </c>
      <c r="J403" s="14"/>
    </row>
    <row r="404" spans="1:10" ht="25.5">
      <c r="A404" s="15">
        <v>400</v>
      </c>
      <c r="B404" s="9" t="s">
        <v>603</v>
      </c>
      <c r="C404" s="9" t="s">
        <v>24</v>
      </c>
      <c r="D404" s="9" t="s">
        <v>51</v>
      </c>
      <c r="E404" s="9">
        <v>26</v>
      </c>
      <c r="F404" s="10"/>
      <c r="G404" s="11">
        <f t="shared" si="14"/>
        <v>0</v>
      </c>
      <c r="H404" s="12"/>
      <c r="I404" s="13">
        <f t="shared" si="15"/>
        <v>0</v>
      </c>
      <c r="J404" s="14"/>
    </row>
    <row r="405" spans="1:10" ht="25.5">
      <c r="A405" s="15">
        <v>401</v>
      </c>
      <c r="B405" s="9" t="s">
        <v>604</v>
      </c>
      <c r="C405" s="9" t="s">
        <v>78</v>
      </c>
      <c r="D405" s="9" t="s">
        <v>79</v>
      </c>
      <c r="E405" s="9">
        <v>2</v>
      </c>
      <c r="F405" s="10"/>
      <c r="G405" s="11">
        <f t="shared" si="14"/>
        <v>0</v>
      </c>
      <c r="H405" s="12"/>
      <c r="I405" s="13">
        <f t="shared" si="15"/>
        <v>0</v>
      </c>
      <c r="J405" s="14"/>
    </row>
    <row r="406" spans="1:10" ht="76.5">
      <c r="A406" s="9">
        <v>402</v>
      </c>
      <c r="B406" s="9" t="s">
        <v>605</v>
      </c>
      <c r="C406" s="9" t="s">
        <v>15</v>
      </c>
      <c r="D406" s="9" t="s">
        <v>44</v>
      </c>
      <c r="E406" s="9">
        <v>23</v>
      </c>
      <c r="F406" s="10"/>
      <c r="G406" s="11">
        <f t="shared" si="14"/>
        <v>0</v>
      </c>
      <c r="H406" s="12"/>
      <c r="I406" s="13">
        <f t="shared" si="15"/>
        <v>0</v>
      </c>
      <c r="J406" s="14"/>
    </row>
    <row r="407" spans="1:10" ht="25.5">
      <c r="A407" s="9">
        <v>403</v>
      </c>
      <c r="B407" s="9" t="s">
        <v>606</v>
      </c>
      <c r="C407" s="9" t="s">
        <v>24</v>
      </c>
      <c r="D407" s="9" t="s">
        <v>51</v>
      </c>
      <c r="E407" s="9">
        <v>1</v>
      </c>
      <c r="F407" s="10"/>
      <c r="G407" s="11">
        <f t="shared" si="14"/>
        <v>0</v>
      </c>
      <c r="H407" s="12"/>
      <c r="I407" s="13">
        <f t="shared" si="15"/>
        <v>0</v>
      </c>
      <c r="J407" s="14"/>
    </row>
    <row r="408" spans="1:10" ht="25.5">
      <c r="A408" s="15">
        <v>404</v>
      </c>
      <c r="B408" s="9" t="s">
        <v>607</v>
      </c>
      <c r="C408" s="9" t="s">
        <v>24</v>
      </c>
      <c r="D408" s="9" t="s">
        <v>608</v>
      </c>
      <c r="E408" s="9">
        <v>1</v>
      </c>
      <c r="F408" s="10"/>
      <c r="G408" s="11">
        <f t="shared" si="14"/>
        <v>0</v>
      </c>
      <c r="H408" s="12"/>
      <c r="I408" s="13">
        <f t="shared" si="15"/>
        <v>0</v>
      </c>
      <c r="J408" s="14"/>
    </row>
    <row r="409" spans="1:10" ht="25.5">
      <c r="A409" s="15">
        <v>405</v>
      </c>
      <c r="B409" s="9" t="s">
        <v>609</v>
      </c>
      <c r="C409" s="9" t="s">
        <v>73</v>
      </c>
      <c r="D409" s="9" t="s">
        <v>105</v>
      </c>
      <c r="E409" s="9">
        <v>1</v>
      </c>
      <c r="F409" s="10"/>
      <c r="G409" s="11">
        <f t="shared" si="14"/>
        <v>0</v>
      </c>
      <c r="H409" s="12"/>
      <c r="I409" s="13">
        <f t="shared" si="15"/>
        <v>0</v>
      </c>
      <c r="J409" s="14"/>
    </row>
    <row r="410" spans="1:10" ht="38.25">
      <c r="A410" s="15">
        <v>406</v>
      </c>
      <c r="B410" s="9" t="s">
        <v>610</v>
      </c>
      <c r="C410" s="9" t="s">
        <v>146</v>
      </c>
      <c r="D410" s="9" t="s">
        <v>611</v>
      </c>
      <c r="E410" s="9">
        <v>2</v>
      </c>
      <c r="F410" s="10"/>
      <c r="G410" s="11">
        <f t="shared" si="14"/>
        <v>0</v>
      </c>
      <c r="H410" s="12"/>
      <c r="I410" s="13">
        <f t="shared" si="15"/>
        <v>0</v>
      </c>
      <c r="J410" s="14"/>
    </row>
    <row r="411" spans="1:10" ht="14.25">
      <c r="A411" s="15">
        <v>407</v>
      </c>
      <c r="B411" s="9" t="s">
        <v>612</v>
      </c>
      <c r="C411" s="9" t="s">
        <v>24</v>
      </c>
      <c r="D411" s="9" t="s">
        <v>44</v>
      </c>
      <c r="E411" s="9">
        <v>150</v>
      </c>
      <c r="F411" s="10"/>
      <c r="G411" s="11">
        <f t="shared" si="14"/>
        <v>0</v>
      </c>
      <c r="H411" s="12"/>
      <c r="I411" s="13">
        <f t="shared" si="15"/>
        <v>0</v>
      </c>
      <c r="J411" s="14"/>
    </row>
    <row r="412" spans="1:10" ht="63.75">
      <c r="A412" s="9">
        <v>408</v>
      </c>
      <c r="B412" s="9" t="s">
        <v>613</v>
      </c>
      <c r="C412" s="9" t="s">
        <v>146</v>
      </c>
      <c r="D412" s="9" t="s">
        <v>614</v>
      </c>
      <c r="E412" s="9">
        <v>2</v>
      </c>
      <c r="F412" s="10"/>
      <c r="G412" s="11">
        <f t="shared" si="14"/>
        <v>0</v>
      </c>
      <c r="H412" s="12"/>
      <c r="I412" s="13">
        <f t="shared" si="15"/>
        <v>0</v>
      </c>
      <c r="J412" s="14"/>
    </row>
    <row r="413" spans="1:10" ht="38.25">
      <c r="A413" s="9">
        <v>409</v>
      </c>
      <c r="B413" s="9" t="s">
        <v>615</v>
      </c>
      <c r="C413" s="9" t="s">
        <v>43</v>
      </c>
      <c r="D413" s="9" t="s">
        <v>616</v>
      </c>
      <c r="E413" s="9">
        <v>20</v>
      </c>
      <c r="F413" s="10"/>
      <c r="G413" s="11">
        <f t="shared" si="14"/>
        <v>0</v>
      </c>
      <c r="H413" s="12"/>
      <c r="I413" s="13">
        <f t="shared" si="15"/>
        <v>0</v>
      </c>
      <c r="J413" s="14"/>
    </row>
    <row r="414" spans="1:10" ht="25.5">
      <c r="A414" s="15">
        <v>410</v>
      </c>
      <c r="B414" s="9" t="s">
        <v>617</v>
      </c>
      <c r="C414" s="9" t="s">
        <v>43</v>
      </c>
      <c r="D414" s="9" t="s">
        <v>16</v>
      </c>
      <c r="E414" s="9">
        <v>1</v>
      </c>
      <c r="F414" s="10"/>
      <c r="G414" s="11">
        <f t="shared" si="14"/>
        <v>0</v>
      </c>
      <c r="H414" s="12"/>
      <c r="I414" s="13">
        <f t="shared" si="15"/>
        <v>0</v>
      </c>
      <c r="J414" s="14"/>
    </row>
    <row r="415" spans="1:10" ht="25.5">
      <c r="A415" s="15">
        <v>411</v>
      </c>
      <c r="B415" s="9" t="s">
        <v>618</v>
      </c>
      <c r="C415" s="9" t="s">
        <v>24</v>
      </c>
      <c r="D415" s="9" t="s">
        <v>16</v>
      </c>
      <c r="E415" s="9">
        <v>4</v>
      </c>
      <c r="F415" s="10"/>
      <c r="G415" s="11">
        <f t="shared" si="14"/>
        <v>0</v>
      </c>
      <c r="H415" s="12"/>
      <c r="I415" s="13">
        <f t="shared" si="15"/>
        <v>0</v>
      </c>
      <c r="J415" s="14"/>
    </row>
    <row r="416" spans="1:10" ht="38.25">
      <c r="A416" s="15">
        <v>412</v>
      </c>
      <c r="B416" s="9" t="s">
        <v>619</v>
      </c>
      <c r="C416" s="9" t="s">
        <v>146</v>
      </c>
      <c r="D416" s="9" t="s">
        <v>620</v>
      </c>
      <c r="E416" s="9">
        <v>1</v>
      </c>
      <c r="F416" s="10"/>
      <c r="G416" s="11">
        <f t="shared" si="14"/>
        <v>0</v>
      </c>
      <c r="H416" s="12"/>
      <c r="I416" s="13">
        <f t="shared" si="15"/>
        <v>0</v>
      </c>
      <c r="J416" s="14"/>
    </row>
    <row r="417" spans="1:10" ht="25.5">
      <c r="A417" s="15">
        <v>413</v>
      </c>
      <c r="B417" s="9" t="s">
        <v>621</v>
      </c>
      <c r="C417" s="9" t="s">
        <v>24</v>
      </c>
      <c r="D417" s="9" t="s">
        <v>16</v>
      </c>
      <c r="E417" s="9">
        <v>2</v>
      </c>
      <c r="F417" s="10"/>
      <c r="G417" s="11">
        <f t="shared" si="14"/>
        <v>0</v>
      </c>
      <c r="H417" s="12"/>
      <c r="I417" s="13">
        <f t="shared" si="15"/>
        <v>0</v>
      </c>
      <c r="J417" s="14"/>
    </row>
    <row r="418" spans="1:10" ht="25.5">
      <c r="A418" s="9">
        <v>414</v>
      </c>
      <c r="B418" s="9" t="s">
        <v>622</v>
      </c>
      <c r="C418" s="9" t="s">
        <v>24</v>
      </c>
      <c r="D418" s="9" t="s">
        <v>16</v>
      </c>
      <c r="E418" s="9">
        <v>1</v>
      </c>
      <c r="F418" s="10"/>
      <c r="G418" s="11">
        <f t="shared" si="14"/>
        <v>0</v>
      </c>
      <c r="H418" s="12"/>
      <c r="I418" s="13">
        <f t="shared" si="15"/>
        <v>0</v>
      </c>
      <c r="J418" s="14"/>
    </row>
    <row r="419" spans="1:10" ht="38.25">
      <c r="A419" s="9">
        <v>415</v>
      </c>
      <c r="B419" s="9" t="s">
        <v>623</v>
      </c>
      <c r="C419" s="9" t="s">
        <v>24</v>
      </c>
      <c r="D419" s="9" t="s">
        <v>151</v>
      </c>
      <c r="E419" s="9">
        <v>1</v>
      </c>
      <c r="F419" s="10"/>
      <c r="G419" s="11">
        <f t="shared" si="14"/>
        <v>0</v>
      </c>
      <c r="H419" s="12"/>
      <c r="I419" s="13">
        <f t="shared" si="15"/>
        <v>0</v>
      </c>
      <c r="J419" s="14"/>
    </row>
    <row r="420" spans="1:10" ht="25.5">
      <c r="A420" s="15">
        <v>416</v>
      </c>
      <c r="B420" s="9" t="s">
        <v>624</v>
      </c>
      <c r="C420" s="9" t="s">
        <v>24</v>
      </c>
      <c r="D420" s="9" t="s">
        <v>16</v>
      </c>
      <c r="E420" s="9">
        <v>220</v>
      </c>
      <c r="F420" s="10"/>
      <c r="G420" s="11">
        <f t="shared" si="14"/>
        <v>0</v>
      </c>
      <c r="H420" s="12"/>
      <c r="I420" s="13">
        <f t="shared" si="15"/>
        <v>0</v>
      </c>
      <c r="J420" s="14"/>
    </row>
    <row r="421" spans="1:10" ht="25.5">
      <c r="A421" s="15">
        <v>417</v>
      </c>
      <c r="B421" s="9" t="s">
        <v>625</v>
      </c>
      <c r="C421" s="9" t="s">
        <v>24</v>
      </c>
      <c r="D421" s="9" t="s">
        <v>16</v>
      </c>
      <c r="E421" s="9">
        <v>2</v>
      </c>
      <c r="F421" s="10"/>
      <c r="G421" s="11">
        <f t="shared" si="14"/>
        <v>0</v>
      </c>
      <c r="H421" s="12"/>
      <c r="I421" s="13">
        <f t="shared" si="15"/>
        <v>0</v>
      </c>
      <c r="J421" s="14"/>
    </row>
    <row r="422" spans="1:10" ht="25.5">
      <c r="A422" s="15">
        <v>418</v>
      </c>
      <c r="B422" s="9" t="s">
        <v>626</v>
      </c>
      <c r="C422" s="9" t="s">
        <v>125</v>
      </c>
      <c r="D422" s="9" t="s">
        <v>29</v>
      </c>
      <c r="E422" s="9">
        <v>10</v>
      </c>
      <c r="F422" s="10"/>
      <c r="G422" s="11">
        <f t="shared" si="14"/>
        <v>0</v>
      </c>
      <c r="H422" s="12"/>
      <c r="I422" s="13">
        <f t="shared" si="15"/>
        <v>0</v>
      </c>
      <c r="J422" s="14"/>
    </row>
    <row r="423" spans="1:10" ht="25.5">
      <c r="A423" s="15">
        <v>419</v>
      </c>
      <c r="B423" s="9" t="s">
        <v>627</v>
      </c>
      <c r="C423" s="9" t="s">
        <v>24</v>
      </c>
      <c r="D423" s="9" t="s">
        <v>16</v>
      </c>
      <c r="E423" s="9">
        <v>1</v>
      </c>
      <c r="F423" s="10"/>
      <c r="G423" s="11">
        <f t="shared" si="14"/>
        <v>0</v>
      </c>
      <c r="H423" s="12"/>
      <c r="I423" s="13">
        <f t="shared" si="15"/>
        <v>0</v>
      </c>
      <c r="J423" s="14"/>
    </row>
    <row r="424" spans="1:10" ht="38.25">
      <c r="A424" s="9">
        <v>420</v>
      </c>
      <c r="B424" s="9" t="s">
        <v>628</v>
      </c>
      <c r="C424" s="9" t="s">
        <v>24</v>
      </c>
      <c r="D424" s="9" t="s">
        <v>19</v>
      </c>
      <c r="E424" s="9">
        <v>4</v>
      </c>
      <c r="F424" s="10"/>
      <c r="G424" s="11">
        <f t="shared" si="14"/>
        <v>0</v>
      </c>
      <c r="H424" s="12"/>
      <c r="I424" s="13">
        <f t="shared" si="15"/>
        <v>0</v>
      </c>
      <c r="J424" s="14"/>
    </row>
    <row r="425" spans="1:10" ht="51">
      <c r="A425" s="9">
        <v>421</v>
      </c>
      <c r="B425" s="9" t="s">
        <v>629</v>
      </c>
      <c r="C425" s="9" t="s">
        <v>24</v>
      </c>
      <c r="D425" s="9" t="s">
        <v>19</v>
      </c>
      <c r="E425" s="9">
        <v>50</v>
      </c>
      <c r="F425" s="10"/>
      <c r="G425" s="11">
        <f t="shared" si="14"/>
        <v>0</v>
      </c>
      <c r="H425" s="12"/>
      <c r="I425" s="13">
        <f t="shared" si="15"/>
        <v>0</v>
      </c>
      <c r="J425" s="14"/>
    </row>
    <row r="426" spans="1:10" ht="25.5">
      <c r="A426" s="15">
        <v>422</v>
      </c>
      <c r="B426" s="9" t="s">
        <v>630</v>
      </c>
      <c r="C426" s="9" t="s">
        <v>73</v>
      </c>
      <c r="D426" s="9" t="s">
        <v>105</v>
      </c>
      <c r="E426" s="9">
        <v>2</v>
      </c>
      <c r="F426" s="10"/>
      <c r="G426" s="11">
        <f t="shared" si="14"/>
        <v>0</v>
      </c>
      <c r="H426" s="12"/>
      <c r="I426" s="13">
        <f t="shared" si="15"/>
        <v>0</v>
      </c>
      <c r="J426" s="14"/>
    </row>
    <row r="427" spans="1:10" ht="25.5">
      <c r="A427" s="15">
        <v>423</v>
      </c>
      <c r="B427" s="9" t="s">
        <v>631</v>
      </c>
      <c r="C427" s="9" t="s">
        <v>24</v>
      </c>
      <c r="D427" s="9" t="s">
        <v>29</v>
      </c>
      <c r="E427" s="9">
        <v>2</v>
      </c>
      <c r="F427" s="10"/>
      <c r="G427" s="11">
        <f t="shared" si="14"/>
        <v>0</v>
      </c>
      <c r="H427" s="12"/>
      <c r="I427" s="13">
        <f t="shared" si="15"/>
        <v>0</v>
      </c>
      <c r="J427" s="14"/>
    </row>
    <row r="428" spans="1:10" ht="38.25">
      <c r="A428" s="15">
        <v>424</v>
      </c>
      <c r="B428" s="9" t="s">
        <v>632</v>
      </c>
      <c r="C428" s="9" t="s">
        <v>24</v>
      </c>
      <c r="D428" s="9" t="s">
        <v>44</v>
      </c>
      <c r="E428" s="9">
        <v>15</v>
      </c>
      <c r="F428" s="10"/>
      <c r="G428" s="11">
        <f t="shared" si="14"/>
        <v>0</v>
      </c>
      <c r="H428" s="12"/>
      <c r="I428" s="13">
        <f t="shared" si="15"/>
        <v>0</v>
      </c>
      <c r="J428" s="14"/>
    </row>
    <row r="429" spans="1:10" ht="25.5">
      <c r="A429" s="9">
        <v>425</v>
      </c>
      <c r="B429" s="9" t="s">
        <v>633</v>
      </c>
      <c r="C429" s="9" t="s">
        <v>146</v>
      </c>
      <c r="D429" s="9" t="s">
        <v>634</v>
      </c>
      <c r="E429" s="9">
        <v>1</v>
      </c>
      <c r="F429" s="10"/>
      <c r="G429" s="11">
        <f t="shared" si="14"/>
        <v>0</v>
      </c>
      <c r="H429" s="12"/>
      <c r="I429" s="13">
        <f t="shared" si="15"/>
        <v>0</v>
      </c>
      <c r="J429" s="14"/>
    </row>
    <row r="430" spans="1:10" ht="14.25">
      <c r="A430" s="15">
        <v>426</v>
      </c>
      <c r="B430" s="9" t="s">
        <v>635</v>
      </c>
      <c r="C430" s="9" t="s">
        <v>58</v>
      </c>
      <c r="D430" s="9" t="s">
        <v>636</v>
      </c>
      <c r="E430" s="9">
        <v>1</v>
      </c>
      <c r="F430" s="10"/>
      <c r="G430" s="11">
        <f t="shared" si="14"/>
        <v>0</v>
      </c>
      <c r="H430" s="12"/>
      <c r="I430" s="13">
        <f t="shared" si="15"/>
        <v>0</v>
      </c>
      <c r="J430" s="14"/>
    </row>
    <row r="431" spans="1:10" ht="25.5">
      <c r="A431" s="15">
        <v>427</v>
      </c>
      <c r="B431" s="9" t="s">
        <v>637</v>
      </c>
      <c r="C431" s="9" t="s">
        <v>24</v>
      </c>
      <c r="D431" s="9" t="s">
        <v>151</v>
      </c>
      <c r="E431" s="9">
        <v>1</v>
      </c>
      <c r="F431" s="10"/>
      <c r="G431" s="11">
        <f t="shared" si="14"/>
        <v>0</v>
      </c>
      <c r="H431" s="12"/>
      <c r="I431" s="13">
        <f t="shared" si="15"/>
        <v>0</v>
      </c>
      <c r="J431" s="14"/>
    </row>
    <row r="432" spans="1:10" ht="25.5">
      <c r="A432" s="15">
        <v>428</v>
      </c>
      <c r="B432" s="9" t="s">
        <v>638</v>
      </c>
      <c r="C432" s="9" t="s">
        <v>24</v>
      </c>
      <c r="D432" s="9" t="s">
        <v>151</v>
      </c>
      <c r="E432" s="9">
        <v>2</v>
      </c>
      <c r="F432" s="10"/>
      <c r="G432" s="11">
        <f t="shared" si="14"/>
        <v>0</v>
      </c>
      <c r="H432" s="12"/>
      <c r="I432" s="13">
        <f t="shared" si="15"/>
        <v>0</v>
      </c>
      <c r="J432" s="14"/>
    </row>
    <row r="433" spans="1:10" ht="25.5">
      <c r="A433" s="9">
        <v>429</v>
      </c>
      <c r="B433" s="9" t="s">
        <v>639</v>
      </c>
      <c r="C433" s="9" t="s">
        <v>24</v>
      </c>
      <c r="D433" s="9" t="s">
        <v>44</v>
      </c>
      <c r="E433" s="9">
        <v>1</v>
      </c>
      <c r="F433" s="10"/>
      <c r="G433" s="11">
        <f t="shared" si="14"/>
        <v>0</v>
      </c>
      <c r="H433" s="12"/>
      <c r="I433" s="13">
        <f t="shared" si="15"/>
        <v>0</v>
      </c>
      <c r="J433" s="14"/>
    </row>
    <row r="434" spans="1:10" ht="25.5">
      <c r="A434" s="15">
        <v>430</v>
      </c>
      <c r="B434" s="9" t="s">
        <v>640</v>
      </c>
      <c r="C434" s="9" t="s">
        <v>24</v>
      </c>
      <c r="D434" s="9" t="s">
        <v>51</v>
      </c>
      <c r="E434" s="9">
        <v>130</v>
      </c>
      <c r="F434" s="10"/>
      <c r="G434" s="11">
        <f t="shared" si="14"/>
        <v>0</v>
      </c>
      <c r="H434" s="12"/>
      <c r="I434" s="13">
        <f t="shared" si="15"/>
        <v>0</v>
      </c>
      <c r="J434" s="14"/>
    </row>
    <row r="435" spans="1:10" ht="25.5">
      <c r="A435" s="15">
        <v>431</v>
      </c>
      <c r="B435" s="9" t="s">
        <v>641</v>
      </c>
      <c r="C435" s="9" t="s">
        <v>24</v>
      </c>
      <c r="D435" s="9" t="s">
        <v>51</v>
      </c>
      <c r="E435" s="9">
        <v>440</v>
      </c>
      <c r="F435" s="10"/>
      <c r="G435" s="11">
        <f t="shared" si="14"/>
        <v>0</v>
      </c>
      <c r="H435" s="12"/>
      <c r="I435" s="13">
        <f t="shared" si="15"/>
        <v>0</v>
      </c>
      <c r="J435" s="14"/>
    </row>
    <row r="436" spans="1:10" ht="25.5">
      <c r="A436" s="15">
        <v>432</v>
      </c>
      <c r="B436" s="9" t="s">
        <v>642</v>
      </c>
      <c r="C436" s="9" t="s">
        <v>146</v>
      </c>
      <c r="D436" s="9" t="s">
        <v>643</v>
      </c>
      <c r="E436" s="9">
        <v>90</v>
      </c>
      <c r="F436" s="10"/>
      <c r="G436" s="11">
        <f t="shared" si="14"/>
        <v>0</v>
      </c>
      <c r="H436" s="12"/>
      <c r="I436" s="13">
        <f t="shared" si="15"/>
        <v>0</v>
      </c>
      <c r="J436" s="14"/>
    </row>
    <row r="437" spans="1:10" ht="38.25">
      <c r="A437" s="9">
        <v>433</v>
      </c>
      <c r="B437" s="9" t="s">
        <v>644</v>
      </c>
      <c r="C437" s="9" t="s">
        <v>24</v>
      </c>
      <c r="D437" s="9" t="s">
        <v>19</v>
      </c>
      <c r="E437" s="9">
        <v>3</v>
      </c>
      <c r="F437" s="10"/>
      <c r="G437" s="11">
        <f t="shared" si="14"/>
        <v>0</v>
      </c>
      <c r="H437" s="12"/>
      <c r="I437" s="13">
        <f t="shared" si="15"/>
        <v>0</v>
      </c>
      <c r="J437" s="14"/>
    </row>
    <row r="438" spans="1:10" ht="25.5">
      <c r="A438" s="15">
        <v>434</v>
      </c>
      <c r="B438" s="9" t="s">
        <v>645</v>
      </c>
      <c r="C438" s="9" t="s">
        <v>125</v>
      </c>
      <c r="D438" s="9" t="s">
        <v>527</v>
      </c>
      <c r="E438" s="9">
        <v>1</v>
      </c>
      <c r="F438" s="10"/>
      <c r="G438" s="11">
        <f t="shared" si="14"/>
        <v>0</v>
      </c>
      <c r="H438" s="12"/>
      <c r="I438" s="13">
        <f t="shared" si="15"/>
        <v>0</v>
      </c>
      <c r="J438" s="14"/>
    </row>
    <row r="439" spans="1:10" ht="25.5">
      <c r="A439" s="15">
        <v>435</v>
      </c>
      <c r="B439" s="9" t="s">
        <v>646</v>
      </c>
      <c r="C439" s="9" t="s">
        <v>24</v>
      </c>
      <c r="D439" s="9" t="s">
        <v>151</v>
      </c>
      <c r="E439" s="9">
        <v>1</v>
      </c>
      <c r="F439" s="10"/>
      <c r="G439" s="11">
        <f t="shared" si="14"/>
        <v>0</v>
      </c>
      <c r="H439" s="12"/>
      <c r="I439" s="13">
        <f t="shared" si="15"/>
        <v>0</v>
      </c>
      <c r="J439" s="14"/>
    </row>
    <row r="440" spans="1:10" ht="25.5">
      <c r="A440" s="15">
        <v>436</v>
      </c>
      <c r="B440" s="9" t="s">
        <v>647</v>
      </c>
      <c r="C440" s="9" t="s">
        <v>24</v>
      </c>
      <c r="D440" s="9" t="s">
        <v>44</v>
      </c>
      <c r="E440" s="9">
        <v>5</v>
      </c>
      <c r="F440" s="10"/>
      <c r="G440" s="11">
        <f t="shared" si="14"/>
        <v>0</v>
      </c>
      <c r="H440" s="12"/>
      <c r="I440" s="13">
        <f t="shared" si="15"/>
        <v>0</v>
      </c>
      <c r="J440" s="14"/>
    </row>
    <row r="441" spans="1:10" ht="25.5">
      <c r="A441" s="9">
        <v>437</v>
      </c>
      <c r="B441" s="9" t="s">
        <v>648</v>
      </c>
      <c r="C441" s="9" t="s">
        <v>73</v>
      </c>
      <c r="D441" s="9" t="s">
        <v>79</v>
      </c>
      <c r="E441" s="9">
        <v>21</v>
      </c>
      <c r="F441" s="10"/>
      <c r="G441" s="11">
        <f t="shared" si="14"/>
        <v>0</v>
      </c>
      <c r="H441" s="12"/>
      <c r="I441" s="13">
        <f t="shared" si="15"/>
        <v>0</v>
      </c>
      <c r="J441" s="14"/>
    </row>
    <row r="442" spans="1:10" ht="25.5">
      <c r="A442" s="15">
        <v>438</v>
      </c>
      <c r="B442" s="9" t="s">
        <v>649</v>
      </c>
      <c r="C442" s="9" t="s">
        <v>73</v>
      </c>
      <c r="D442" s="9" t="s">
        <v>105</v>
      </c>
      <c r="E442" s="9">
        <v>7</v>
      </c>
      <c r="F442" s="10"/>
      <c r="G442" s="11">
        <f t="shared" ref="G442:G505" si="16">E442*F442</f>
        <v>0</v>
      </c>
      <c r="H442" s="12"/>
      <c r="I442" s="13">
        <f t="shared" ref="I442:I505" si="17">ROUND(G442*(1+H442),2)</f>
        <v>0</v>
      </c>
      <c r="J442" s="14"/>
    </row>
    <row r="443" spans="1:10" ht="25.5">
      <c r="A443" s="15">
        <v>439</v>
      </c>
      <c r="B443" s="19" t="s">
        <v>650</v>
      </c>
      <c r="C443" s="19" t="s">
        <v>24</v>
      </c>
      <c r="D443" s="19" t="s">
        <v>44</v>
      </c>
      <c r="E443" s="19">
        <v>6</v>
      </c>
      <c r="F443" s="10"/>
      <c r="G443" s="11">
        <f t="shared" si="16"/>
        <v>0</v>
      </c>
      <c r="H443" s="12"/>
      <c r="I443" s="13">
        <f t="shared" si="17"/>
        <v>0</v>
      </c>
      <c r="J443" s="14"/>
    </row>
    <row r="444" spans="1:10" ht="25.5">
      <c r="A444" s="15">
        <v>440</v>
      </c>
      <c r="B444" s="19" t="s">
        <v>651</v>
      </c>
      <c r="C444" s="19" t="s">
        <v>24</v>
      </c>
      <c r="D444" s="19" t="s">
        <v>16</v>
      </c>
      <c r="E444" s="19">
        <v>10</v>
      </c>
      <c r="F444" s="20"/>
      <c r="G444" s="11">
        <f t="shared" si="16"/>
        <v>0</v>
      </c>
      <c r="H444" s="12"/>
      <c r="I444" s="13">
        <f t="shared" si="17"/>
        <v>0</v>
      </c>
      <c r="J444" s="14"/>
    </row>
    <row r="445" spans="1:10" ht="38.25">
      <c r="A445" s="9">
        <v>441</v>
      </c>
      <c r="B445" s="19" t="s">
        <v>652</v>
      </c>
      <c r="C445" s="9" t="s">
        <v>73</v>
      </c>
      <c r="D445" s="19" t="s">
        <v>105</v>
      </c>
      <c r="E445" s="19">
        <v>10</v>
      </c>
      <c r="F445" s="10"/>
      <c r="G445" s="11">
        <f t="shared" si="16"/>
        <v>0</v>
      </c>
      <c r="H445" s="12"/>
      <c r="I445" s="13">
        <f t="shared" si="17"/>
        <v>0</v>
      </c>
      <c r="J445" s="14"/>
    </row>
    <row r="446" spans="1:10" ht="38.25">
      <c r="A446" s="15">
        <v>442</v>
      </c>
      <c r="B446" s="19" t="s">
        <v>653</v>
      </c>
      <c r="C446" s="9" t="s">
        <v>73</v>
      </c>
      <c r="D446" s="19" t="s">
        <v>79</v>
      </c>
      <c r="E446" s="19">
        <v>3</v>
      </c>
      <c r="F446" s="10"/>
      <c r="G446" s="11">
        <f t="shared" si="16"/>
        <v>0</v>
      </c>
      <c r="H446" s="12"/>
      <c r="I446" s="13">
        <f t="shared" si="17"/>
        <v>0</v>
      </c>
      <c r="J446" s="14"/>
    </row>
    <row r="447" spans="1:10" ht="38.25">
      <c r="A447" s="15">
        <v>443</v>
      </c>
      <c r="B447" s="21" t="s">
        <v>654</v>
      </c>
      <c r="C447" s="22" t="s">
        <v>166</v>
      </c>
      <c r="D447" s="23" t="s">
        <v>655</v>
      </c>
      <c r="E447" s="23">
        <v>19</v>
      </c>
      <c r="F447" s="24"/>
      <c r="G447" s="25">
        <f t="shared" ref="G447:G482" si="18">ROUND(F447*E447,2)</f>
        <v>0</v>
      </c>
      <c r="H447" s="26"/>
      <c r="I447" s="25">
        <f t="shared" ref="I447:I482" si="19">ROUND(G447+G447*H447,2)</f>
        <v>0</v>
      </c>
      <c r="J447" s="27"/>
    </row>
    <row r="448" spans="1:10" ht="38.25">
      <c r="A448" s="15">
        <v>444</v>
      </c>
      <c r="B448" s="21" t="s">
        <v>656</v>
      </c>
      <c r="C448" s="22" t="s">
        <v>125</v>
      </c>
      <c r="D448" s="23" t="s">
        <v>657</v>
      </c>
      <c r="E448" s="23">
        <v>6</v>
      </c>
      <c r="F448" s="24"/>
      <c r="G448" s="25">
        <f t="shared" si="18"/>
        <v>0</v>
      </c>
      <c r="H448" s="26"/>
      <c r="I448" s="25">
        <f t="shared" si="19"/>
        <v>0</v>
      </c>
      <c r="J448" s="27"/>
    </row>
    <row r="449" spans="1:9" ht="63.75">
      <c r="A449" s="9">
        <v>445</v>
      </c>
      <c r="B449" s="21" t="s">
        <v>658</v>
      </c>
      <c r="C449" s="22" t="s">
        <v>226</v>
      </c>
      <c r="D449" s="23" t="s">
        <v>659</v>
      </c>
      <c r="E449" s="23">
        <v>2</v>
      </c>
      <c r="F449" s="24"/>
      <c r="G449" s="25">
        <f t="shared" si="18"/>
        <v>0</v>
      </c>
      <c r="H449" s="26"/>
      <c r="I449" s="25">
        <f t="shared" si="19"/>
        <v>0</v>
      </c>
    </row>
    <row r="450" spans="1:9" ht="38.25">
      <c r="A450" s="15">
        <v>446</v>
      </c>
      <c r="B450" s="21" t="s">
        <v>660</v>
      </c>
      <c r="C450" s="22" t="s">
        <v>226</v>
      </c>
      <c r="D450" s="23" t="s">
        <v>661</v>
      </c>
      <c r="E450" s="23">
        <v>2</v>
      </c>
      <c r="F450" s="24"/>
      <c r="G450" s="25">
        <f t="shared" si="18"/>
        <v>0</v>
      </c>
      <c r="H450" s="26"/>
      <c r="I450" s="25">
        <f t="shared" si="19"/>
        <v>0</v>
      </c>
    </row>
    <row r="451" spans="1:9" ht="51">
      <c r="A451" s="15">
        <v>447</v>
      </c>
      <c r="B451" s="21" t="s">
        <v>662</v>
      </c>
      <c r="C451" s="22" t="s">
        <v>96</v>
      </c>
      <c r="D451" s="23" t="s">
        <v>663</v>
      </c>
      <c r="E451" s="23">
        <v>14</v>
      </c>
      <c r="F451" s="24"/>
      <c r="G451" s="25">
        <f t="shared" si="18"/>
        <v>0</v>
      </c>
      <c r="H451" s="26"/>
      <c r="I451" s="25">
        <f t="shared" si="19"/>
        <v>0</v>
      </c>
    </row>
    <row r="452" spans="1:9" ht="25.5">
      <c r="A452" s="15">
        <v>448</v>
      </c>
      <c r="B452" s="21" t="s">
        <v>664</v>
      </c>
      <c r="C452" s="22" t="s">
        <v>125</v>
      </c>
      <c r="D452" s="23" t="s">
        <v>665</v>
      </c>
      <c r="E452" s="23">
        <v>17</v>
      </c>
      <c r="F452" s="24"/>
      <c r="G452" s="25">
        <f t="shared" si="18"/>
        <v>0</v>
      </c>
      <c r="H452" s="26"/>
      <c r="I452" s="25">
        <f t="shared" si="19"/>
        <v>0</v>
      </c>
    </row>
    <row r="453" spans="1:9" ht="127.5">
      <c r="A453" s="9">
        <v>449</v>
      </c>
      <c r="B453" s="21" t="s">
        <v>666</v>
      </c>
      <c r="C453" s="22" t="s">
        <v>108</v>
      </c>
      <c r="D453" s="23" t="s">
        <v>667</v>
      </c>
      <c r="E453" s="23">
        <v>13</v>
      </c>
      <c r="F453" s="24"/>
      <c r="G453" s="25">
        <f t="shared" si="18"/>
        <v>0</v>
      </c>
      <c r="H453" s="26"/>
      <c r="I453" s="25">
        <f t="shared" si="19"/>
        <v>0</v>
      </c>
    </row>
    <row r="454" spans="1:9" ht="76.5">
      <c r="A454" s="15">
        <v>450</v>
      </c>
      <c r="B454" s="21" t="s">
        <v>668</v>
      </c>
      <c r="C454" s="22" t="s">
        <v>146</v>
      </c>
      <c r="D454" s="23" t="s">
        <v>655</v>
      </c>
      <c r="E454" s="23">
        <v>2</v>
      </c>
      <c r="F454" s="24"/>
      <c r="G454" s="25">
        <f t="shared" si="18"/>
        <v>0</v>
      </c>
      <c r="H454" s="26"/>
      <c r="I454" s="25">
        <f t="shared" si="19"/>
        <v>0</v>
      </c>
    </row>
    <row r="455" spans="1:9" ht="38.25">
      <c r="A455" s="15">
        <v>451</v>
      </c>
      <c r="B455" s="21" t="s">
        <v>669</v>
      </c>
      <c r="C455" s="22" t="s">
        <v>226</v>
      </c>
      <c r="D455" s="23" t="s">
        <v>670</v>
      </c>
      <c r="E455" s="23">
        <v>2</v>
      </c>
      <c r="F455" s="24"/>
      <c r="G455" s="25">
        <f t="shared" si="18"/>
        <v>0</v>
      </c>
      <c r="H455" s="26"/>
      <c r="I455" s="25">
        <f t="shared" si="19"/>
        <v>0</v>
      </c>
    </row>
    <row r="456" spans="1:9" ht="63.75">
      <c r="A456" s="15">
        <v>452</v>
      </c>
      <c r="B456" s="21" t="s">
        <v>671</v>
      </c>
      <c r="C456" s="22" t="s">
        <v>146</v>
      </c>
      <c r="D456" s="23" t="s">
        <v>672</v>
      </c>
      <c r="E456" s="23">
        <v>2</v>
      </c>
      <c r="F456" s="24"/>
      <c r="G456" s="25">
        <f t="shared" si="18"/>
        <v>0</v>
      </c>
      <c r="H456" s="26"/>
      <c r="I456" s="25">
        <f t="shared" si="19"/>
        <v>0</v>
      </c>
    </row>
    <row r="457" spans="1:9" ht="51">
      <c r="A457" s="9">
        <v>453</v>
      </c>
      <c r="B457" s="21" t="s">
        <v>673</v>
      </c>
      <c r="C457" s="22" t="s">
        <v>166</v>
      </c>
      <c r="D457" s="23" t="s">
        <v>674</v>
      </c>
      <c r="E457" s="23">
        <v>10</v>
      </c>
      <c r="F457" s="24"/>
      <c r="G457" s="25">
        <f t="shared" si="18"/>
        <v>0</v>
      </c>
      <c r="H457" s="26"/>
      <c r="I457" s="25">
        <f t="shared" si="19"/>
        <v>0</v>
      </c>
    </row>
    <row r="458" spans="1:9" ht="102">
      <c r="A458" s="15">
        <v>454</v>
      </c>
      <c r="B458" s="21" t="s">
        <v>675</v>
      </c>
      <c r="C458" s="22" t="s">
        <v>676</v>
      </c>
      <c r="D458" s="23" t="s">
        <v>677</v>
      </c>
      <c r="E458" s="23">
        <v>10</v>
      </c>
      <c r="F458" s="24"/>
      <c r="G458" s="25">
        <f t="shared" si="18"/>
        <v>0</v>
      </c>
      <c r="H458" s="26"/>
      <c r="I458" s="25">
        <f t="shared" si="19"/>
        <v>0</v>
      </c>
    </row>
    <row r="459" spans="1:9" ht="51">
      <c r="A459" s="15">
        <v>455</v>
      </c>
      <c r="B459" s="21" t="s">
        <v>678</v>
      </c>
      <c r="C459" s="22" t="s">
        <v>127</v>
      </c>
      <c r="D459" s="23" t="s">
        <v>679</v>
      </c>
      <c r="E459" s="23">
        <v>3</v>
      </c>
      <c r="F459" s="24"/>
      <c r="G459" s="25">
        <f t="shared" si="18"/>
        <v>0</v>
      </c>
      <c r="H459" s="26"/>
      <c r="I459" s="25">
        <f t="shared" si="19"/>
        <v>0</v>
      </c>
    </row>
    <row r="460" spans="1:9" ht="63.75">
      <c r="A460" s="15">
        <v>456</v>
      </c>
      <c r="B460" s="21" t="s">
        <v>680</v>
      </c>
      <c r="C460" s="22" t="s">
        <v>226</v>
      </c>
      <c r="D460" s="23" t="s">
        <v>681</v>
      </c>
      <c r="E460" s="23">
        <v>3</v>
      </c>
      <c r="F460" s="24"/>
      <c r="G460" s="25">
        <f t="shared" si="18"/>
        <v>0</v>
      </c>
      <c r="H460" s="26"/>
      <c r="I460" s="25">
        <f t="shared" si="19"/>
        <v>0</v>
      </c>
    </row>
    <row r="461" spans="1:9" ht="63.75">
      <c r="A461" s="9">
        <v>457</v>
      </c>
      <c r="B461" s="21" t="s">
        <v>682</v>
      </c>
      <c r="C461" s="22" t="s">
        <v>96</v>
      </c>
      <c r="D461" s="23" t="s">
        <v>683</v>
      </c>
      <c r="E461" s="23">
        <v>15</v>
      </c>
      <c r="F461" s="24"/>
      <c r="G461" s="25">
        <f t="shared" si="18"/>
        <v>0</v>
      </c>
      <c r="H461" s="26"/>
      <c r="I461" s="25">
        <f t="shared" si="19"/>
        <v>0</v>
      </c>
    </row>
    <row r="462" spans="1:9" ht="51">
      <c r="A462" s="15">
        <v>458</v>
      </c>
      <c r="B462" s="21" t="s">
        <v>684</v>
      </c>
      <c r="C462" s="22" t="s">
        <v>58</v>
      </c>
      <c r="D462" s="23" t="s">
        <v>685</v>
      </c>
      <c r="E462" s="23">
        <v>5</v>
      </c>
      <c r="F462" s="24"/>
      <c r="G462" s="25">
        <f t="shared" si="18"/>
        <v>0</v>
      </c>
      <c r="H462" s="26"/>
      <c r="I462" s="25">
        <f t="shared" si="19"/>
        <v>0</v>
      </c>
    </row>
    <row r="463" spans="1:9" ht="51">
      <c r="A463" s="15">
        <v>459</v>
      </c>
      <c r="B463" s="21" t="s">
        <v>686</v>
      </c>
      <c r="C463" s="22" t="s">
        <v>68</v>
      </c>
      <c r="D463" s="23" t="s">
        <v>687</v>
      </c>
      <c r="E463" s="23">
        <v>4</v>
      </c>
      <c r="F463" s="24"/>
      <c r="G463" s="25">
        <f t="shared" si="18"/>
        <v>0</v>
      </c>
      <c r="H463" s="26"/>
      <c r="I463" s="25">
        <f t="shared" si="19"/>
        <v>0</v>
      </c>
    </row>
    <row r="464" spans="1:9" ht="51">
      <c r="A464" s="15">
        <v>460</v>
      </c>
      <c r="B464" s="21" t="s">
        <v>688</v>
      </c>
      <c r="C464" s="22" t="s">
        <v>146</v>
      </c>
      <c r="D464" s="23" t="s">
        <v>689</v>
      </c>
      <c r="E464" s="23">
        <v>100</v>
      </c>
      <c r="F464" s="24"/>
      <c r="G464" s="25">
        <f t="shared" si="18"/>
        <v>0</v>
      </c>
      <c r="H464" s="26"/>
      <c r="I464" s="25">
        <f t="shared" si="19"/>
        <v>0</v>
      </c>
    </row>
    <row r="465" spans="1:9" ht="51">
      <c r="A465" s="9">
        <v>461</v>
      </c>
      <c r="B465" s="21" t="s">
        <v>690</v>
      </c>
      <c r="C465" s="22" t="s">
        <v>24</v>
      </c>
      <c r="D465" s="23" t="s">
        <v>691</v>
      </c>
      <c r="E465" s="23">
        <v>2</v>
      </c>
      <c r="F465" s="24"/>
      <c r="G465" s="25">
        <f t="shared" si="18"/>
        <v>0</v>
      </c>
      <c r="H465" s="26"/>
      <c r="I465" s="25">
        <f t="shared" si="19"/>
        <v>0</v>
      </c>
    </row>
    <row r="466" spans="1:9" ht="63.75">
      <c r="A466" s="15">
        <v>462</v>
      </c>
      <c r="B466" s="21" t="s">
        <v>692</v>
      </c>
      <c r="C466" s="22" t="s">
        <v>24</v>
      </c>
      <c r="D466" s="23" t="s">
        <v>693</v>
      </c>
      <c r="E466" s="23">
        <v>10</v>
      </c>
      <c r="F466" s="24"/>
      <c r="G466" s="25">
        <f t="shared" si="18"/>
        <v>0</v>
      </c>
      <c r="H466" s="26"/>
      <c r="I466" s="25">
        <f t="shared" si="19"/>
        <v>0</v>
      </c>
    </row>
    <row r="467" spans="1:9" ht="38.25">
      <c r="A467" s="15">
        <v>463</v>
      </c>
      <c r="B467" s="21" t="s">
        <v>694</v>
      </c>
      <c r="C467" s="22" t="s">
        <v>43</v>
      </c>
      <c r="D467" s="23" t="s">
        <v>695</v>
      </c>
      <c r="E467" s="23">
        <v>4</v>
      </c>
      <c r="F467" s="24"/>
      <c r="G467" s="25">
        <f t="shared" si="18"/>
        <v>0</v>
      </c>
      <c r="H467" s="26"/>
      <c r="I467" s="25">
        <f t="shared" si="19"/>
        <v>0</v>
      </c>
    </row>
    <row r="468" spans="1:9" ht="25.5">
      <c r="A468" s="15">
        <v>464</v>
      </c>
      <c r="B468" s="21" t="s">
        <v>696</v>
      </c>
      <c r="C468" s="22" t="s">
        <v>226</v>
      </c>
      <c r="D468" s="23" t="s">
        <v>697</v>
      </c>
      <c r="E468" s="23">
        <v>6</v>
      </c>
      <c r="F468" s="24"/>
      <c r="G468" s="25">
        <f t="shared" si="18"/>
        <v>0</v>
      </c>
      <c r="H468" s="26"/>
      <c r="I468" s="25">
        <f t="shared" si="19"/>
        <v>0</v>
      </c>
    </row>
    <row r="469" spans="1:9" ht="25.5">
      <c r="A469" s="9">
        <v>465</v>
      </c>
      <c r="B469" s="21" t="s">
        <v>698</v>
      </c>
      <c r="C469" s="22" t="s">
        <v>699</v>
      </c>
      <c r="D469" s="23" t="s">
        <v>695</v>
      </c>
      <c r="E469" s="23">
        <v>2</v>
      </c>
      <c r="F469" s="24"/>
      <c r="G469" s="25">
        <f t="shared" si="18"/>
        <v>0</v>
      </c>
      <c r="H469" s="26"/>
      <c r="I469" s="25">
        <f t="shared" si="19"/>
        <v>0</v>
      </c>
    </row>
    <row r="470" spans="1:9" ht="25.5">
      <c r="A470" s="15">
        <v>466</v>
      </c>
      <c r="B470" s="21" t="s">
        <v>700</v>
      </c>
      <c r="C470" s="22" t="s">
        <v>676</v>
      </c>
      <c r="D470" s="23" t="s">
        <v>701</v>
      </c>
      <c r="E470" s="23">
        <v>4</v>
      </c>
      <c r="F470" s="24"/>
      <c r="G470" s="25">
        <f t="shared" si="18"/>
        <v>0</v>
      </c>
      <c r="H470" s="26"/>
      <c r="I470" s="25">
        <f t="shared" si="19"/>
        <v>0</v>
      </c>
    </row>
    <row r="471" spans="1:9" ht="25.5">
      <c r="A471" s="15">
        <v>467</v>
      </c>
      <c r="B471" s="21" t="s">
        <v>702</v>
      </c>
      <c r="C471" s="22" t="s">
        <v>703</v>
      </c>
      <c r="D471" s="23" t="s">
        <v>704</v>
      </c>
      <c r="E471" s="23">
        <v>16</v>
      </c>
      <c r="F471" s="24"/>
      <c r="G471" s="25">
        <f t="shared" si="18"/>
        <v>0</v>
      </c>
      <c r="H471" s="26"/>
      <c r="I471" s="25">
        <f t="shared" si="19"/>
        <v>0</v>
      </c>
    </row>
    <row r="472" spans="1:9" ht="25.5">
      <c r="A472" s="15">
        <v>468</v>
      </c>
      <c r="B472" s="21" t="s">
        <v>705</v>
      </c>
      <c r="C472" s="22" t="s">
        <v>676</v>
      </c>
      <c r="D472" s="23" t="s">
        <v>701</v>
      </c>
      <c r="E472" s="23">
        <v>10</v>
      </c>
      <c r="F472" s="24"/>
      <c r="G472" s="25">
        <f t="shared" si="18"/>
        <v>0</v>
      </c>
      <c r="H472" s="26"/>
      <c r="I472" s="25">
        <f t="shared" si="19"/>
        <v>0</v>
      </c>
    </row>
    <row r="473" spans="1:9" ht="127.5">
      <c r="A473" s="9">
        <v>469</v>
      </c>
      <c r="B473" s="21" t="s">
        <v>706</v>
      </c>
      <c r="C473" s="22" t="s">
        <v>676</v>
      </c>
      <c r="D473" s="23" t="s">
        <v>701</v>
      </c>
      <c r="E473" s="23">
        <v>5</v>
      </c>
      <c r="F473" s="24"/>
      <c r="G473" s="25">
        <f t="shared" si="18"/>
        <v>0</v>
      </c>
      <c r="H473" s="26"/>
      <c r="I473" s="25">
        <f t="shared" si="19"/>
        <v>0</v>
      </c>
    </row>
    <row r="474" spans="1:9" ht="25.5">
      <c r="A474" s="15">
        <v>470</v>
      </c>
      <c r="B474" s="21" t="s">
        <v>707</v>
      </c>
      <c r="C474" s="22" t="s">
        <v>676</v>
      </c>
      <c r="D474" s="23" t="s">
        <v>701</v>
      </c>
      <c r="E474" s="23">
        <v>6</v>
      </c>
      <c r="F474" s="24"/>
      <c r="G474" s="25">
        <f t="shared" si="18"/>
        <v>0</v>
      </c>
      <c r="H474" s="26"/>
      <c r="I474" s="25">
        <f t="shared" si="19"/>
        <v>0</v>
      </c>
    </row>
    <row r="475" spans="1:9" ht="25.5">
      <c r="A475" s="15">
        <v>471</v>
      </c>
      <c r="B475" s="21" t="s">
        <v>708</v>
      </c>
      <c r="C475" s="22" t="s">
        <v>676</v>
      </c>
      <c r="D475" s="23" t="s">
        <v>701</v>
      </c>
      <c r="E475" s="23">
        <v>8</v>
      </c>
      <c r="F475" s="24"/>
      <c r="G475" s="25">
        <f t="shared" si="18"/>
        <v>0</v>
      </c>
      <c r="H475" s="26"/>
      <c r="I475" s="25">
        <f t="shared" si="19"/>
        <v>0</v>
      </c>
    </row>
    <row r="476" spans="1:9" ht="25.5">
      <c r="A476" s="15">
        <v>472</v>
      </c>
      <c r="B476" s="21" t="s">
        <v>709</v>
      </c>
      <c r="C476" s="22" t="s">
        <v>710</v>
      </c>
      <c r="D476" s="23" t="s">
        <v>697</v>
      </c>
      <c r="E476" s="23">
        <v>90</v>
      </c>
      <c r="F476" s="24"/>
      <c r="G476" s="25">
        <f t="shared" si="18"/>
        <v>0</v>
      </c>
      <c r="H476" s="26"/>
      <c r="I476" s="25">
        <f t="shared" si="19"/>
        <v>0</v>
      </c>
    </row>
    <row r="477" spans="1:9" ht="38.25">
      <c r="A477" s="9">
        <v>473</v>
      </c>
      <c r="B477" s="21" t="s">
        <v>711</v>
      </c>
      <c r="C477" s="22" t="s">
        <v>166</v>
      </c>
      <c r="D477" s="23" t="s">
        <v>712</v>
      </c>
      <c r="E477" s="23">
        <v>14</v>
      </c>
      <c r="F477" s="24"/>
      <c r="G477" s="25">
        <f t="shared" si="18"/>
        <v>0</v>
      </c>
      <c r="H477" s="26"/>
      <c r="I477" s="25">
        <f t="shared" si="19"/>
        <v>0</v>
      </c>
    </row>
    <row r="478" spans="1:9" ht="38.25">
      <c r="A478" s="15">
        <v>474</v>
      </c>
      <c r="B478" s="21" t="s">
        <v>713</v>
      </c>
      <c r="C478" s="22" t="s">
        <v>714</v>
      </c>
      <c r="D478" s="23" t="s">
        <v>715</v>
      </c>
      <c r="E478" s="23">
        <v>10</v>
      </c>
      <c r="F478" s="24"/>
      <c r="G478" s="25">
        <f t="shared" si="18"/>
        <v>0</v>
      </c>
      <c r="H478" s="26"/>
      <c r="I478" s="25">
        <f t="shared" si="19"/>
        <v>0</v>
      </c>
    </row>
    <row r="479" spans="1:9" ht="165.75">
      <c r="A479" s="15">
        <v>475</v>
      </c>
      <c r="B479" s="21" t="s">
        <v>716</v>
      </c>
      <c r="C479" s="22" t="s">
        <v>96</v>
      </c>
      <c r="D479" s="23" t="s">
        <v>717</v>
      </c>
      <c r="E479" s="23">
        <v>10</v>
      </c>
      <c r="F479" s="24"/>
      <c r="G479" s="25">
        <f t="shared" si="18"/>
        <v>0</v>
      </c>
      <c r="H479" s="26"/>
      <c r="I479" s="25">
        <f t="shared" si="19"/>
        <v>0</v>
      </c>
    </row>
    <row r="480" spans="1:9" ht="38.25">
      <c r="A480" s="15">
        <v>476</v>
      </c>
      <c r="B480" s="21" t="s">
        <v>718</v>
      </c>
      <c r="C480" s="22" t="s">
        <v>96</v>
      </c>
      <c r="D480" s="23" t="s">
        <v>719</v>
      </c>
      <c r="E480" s="23">
        <v>20</v>
      </c>
      <c r="F480" s="24"/>
      <c r="G480" s="25">
        <f t="shared" si="18"/>
        <v>0</v>
      </c>
      <c r="H480" s="26"/>
      <c r="I480" s="25">
        <f t="shared" si="19"/>
        <v>0</v>
      </c>
    </row>
    <row r="481" spans="1:9" ht="25.5">
      <c r="A481" s="9">
        <v>477</v>
      </c>
      <c r="B481" s="21" t="s">
        <v>720</v>
      </c>
      <c r="C481" s="22" t="s">
        <v>676</v>
      </c>
      <c r="D481" s="23" t="s">
        <v>701</v>
      </c>
      <c r="E481" s="23">
        <v>2</v>
      </c>
      <c r="F481" s="24"/>
      <c r="G481" s="25">
        <f t="shared" si="18"/>
        <v>0</v>
      </c>
      <c r="H481" s="26"/>
      <c r="I481" s="25">
        <f t="shared" si="19"/>
        <v>0</v>
      </c>
    </row>
    <row r="482" spans="1:9" ht="25.5">
      <c r="A482" s="15">
        <v>478</v>
      </c>
      <c r="B482" s="21" t="s">
        <v>721</v>
      </c>
      <c r="C482" s="22" t="s">
        <v>676</v>
      </c>
      <c r="D482" s="23" t="s">
        <v>701</v>
      </c>
      <c r="E482" s="23">
        <v>10</v>
      </c>
      <c r="F482" s="24"/>
      <c r="G482" s="25">
        <f t="shared" si="18"/>
        <v>0</v>
      </c>
      <c r="H482" s="26"/>
      <c r="I482" s="25">
        <f t="shared" si="19"/>
        <v>0</v>
      </c>
    </row>
    <row r="483" spans="1:9" ht="14.25">
      <c r="A483" s="2" t="s">
        <v>722</v>
      </c>
      <c r="G483" s="28">
        <f>SUM(G5:G482)</f>
        <v>0</v>
      </c>
      <c r="I483" s="28">
        <f>SUM(I5:I482)</f>
        <v>0</v>
      </c>
    </row>
  </sheetData>
  <mergeCells count="2">
    <mergeCell ref="H2:J2"/>
    <mergeCell ref="A3:F3"/>
  </mergeCells>
  <printOptions horizontalCentered="1"/>
  <pageMargins left="0.39370078740157505" right="0.39370078740157505" top="0.78740157480315009" bottom="0.78740157480315009" header="0.39370078740157505" footer="0.39370078740157505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4.25"/>
  <cols>
    <col min="1" max="1" width="9" customWidth="1"/>
  </cols>
  <sheetData>
    <row r="1" spans="1:8" ht="25.5">
      <c r="A1" s="53" t="s">
        <v>724</v>
      </c>
      <c r="B1" s="54" t="s">
        <v>725</v>
      </c>
      <c r="C1" s="55" t="s">
        <v>920</v>
      </c>
      <c r="D1" s="55" t="s">
        <v>727</v>
      </c>
      <c r="E1" s="56" t="s">
        <v>752</v>
      </c>
      <c r="F1" s="56" t="s">
        <v>730</v>
      </c>
      <c r="G1" s="55" t="s">
        <v>8</v>
      </c>
      <c r="H1" s="56" t="s">
        <v>9</v>
      </c>
    </row>
    <row r="2" spans="1:8" ht="75">
      <c r="A2" s="57">
        <v>1</v>
      </c>
      <c r="B2" s="64" t="s">
        <v>1048</v>
      </c>
      <c r="C2" s="64" t="s">
        <v>1049</v>
      </c>
      <c r="D2" s="23">
        <v>90</v>
      </c>
      <c r="E2" s="58"/>
      <c r="F2" s="58">
        <f>ROUND(E2*D2,2)</f>
        <v>0</v>
      </c>
      <c r="G2" s="26"/>
      <c r="H2" s="58">
        <f>ROUND(F2+F2*G2,2)</f>
        <v>0</v>
      </c>
    </row>
    <row r="3" spans="1:8" ht="75">
      <c r="A3" s="57">
        <v>2</v>
      </c>
      <c r="B3" s="64" t="s">
        <v>1050</v>
      </c>
      <c r="C3" s="64" t="s">
        <v>1049</v>
      </c>
      <c r="D3" s="76">
        <v>50</v>
      </c>
      <c r="E3" s="77"/>
      <c r="F3" s="58">
        <f>ROUND(E3*D3,2)</f>
        <v>0</v>
      </c>
      <c r="G3" s="26"/>
      <c r="H3" s="58">
        <f>ROUND(F3+F3*G3,2)</f>
        <v>0</v>
      </c>
    </row>
    <row r="4" spans="1:8" ht="75">
      <c r="A4" s="57">
        <v>3</v>
      </c>
      <c r="B4" s="64" t="s">
        <v>1051</v>
      </c>
      <c r="C4" s="64" t="s">
        <v>1052</v>
      </c>
      <c r="D4" s="76">
        <v>20</v>
      </c>
      <c r="E4" s="77"/>
      <c r="F4" s="58">
        <f>ROUND(E4*D4,2)</f>
        <v>0</v>
      </c>
      <c r="G4" s="26"/>
      <c r="H4" s="58">
        <f>ROUND(F4+F4*G4,2)</f>
        <v>0</v>
      </c>
    </row>
    <row r="5" spans="1:8" ht="15">
      <c r="A5" s="82">
        <v>4</v>
      </c>
      <c r="B5" s="101" t="s">
        <v>1053</v>
      </c>
      <c r="C5" s="102" t="s">
        <v>1054</v>
      </c>
      <c r="D5" s="82">
        <v>10</v>
      </c>
      <c r="E5" s="77"/>
      <c r="F5" s="58">
        <f>ROUND(E5*D5,2)</f>
        <v>0</v>
      </c>
      <c r="G5" s="26"/>
      <c r="H5" s="58">
        <f>ROUND(F5+F5*G5,2)</f>
        <v>0</v>
      </c>
    </row>
    <row r="6" spans="1:8" ht="15">
      <c r="F6" s="103">
        <f>SUM(F2:F5)</f>
        <v>0</v>
      </c>
      <c r="G6" s="26">
        <v>0.08</v>
      </c>
      <c r="H6" s="103">
        <f>SUM(H2:H5)</f>
        <v>0</v>
      </c>
    </row>
  </sheetData>
  <pageMargins left="0.70000000000000007" right="0.70000000000000007" top="0.75" bottom="0.75" header="0.30000000000000004" footer="0.3000000000000000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4.25"/>
  <cols>
    <col min="1" max="1" width="9" customWidth="1"/>
  </cols>
  <sheetData>
    <row r="1" spans="1:8" ht="15.75">
      <c r="A1" s="50" t="s">
        <v>1055</v>
      </c>
      <c r="B1" s="51"/>
      <c r="C1" s="51"/>
      <c r="D1" s="51"/>
      <c r="E1" s="52"/>
      <c r="F1" s="52"/>
      <c r="G1" s="51"/>
      <c r="H1" s="52"/>
    </row>
    <row r="2" spans="1:8" ht="25.5">
      <c r="A2" s="53" t="s">
        <v>750</v>
      </c>
      <c r="B2" s="54" t="s">
        <v>725</v>
      </c>
      <c r="C2" s="55" t="s">
        <v>751</v>
      </c>
      <c r="D2" s="55" t="s">
        <v>5</v>
      </c>
      <c r="E2" s="56" t="s">
        <v>752</v>
      </c>
      <c r="F2" s="56" t="s">
        <v>7</v>
      </c>
      <c r="G2" s="55" t="s">
        <v>8</v>
      </c>
      <c r="H2" s="56" t="s">
        <v>753</v>
      </c>
    </row>
    <row r="3" spans="1:8" ht="38.25">
      <c r="A3" s="57">
        <v>1</v>
      </c>
      <c r="B3" s="21" t="s">
        <v>1056</v>
      </c>
      <c r="C3" s="23" t="s">
        <v>1057</v>
      </c>
      <c r="D3" s="23">
        <v>1</v>
      </c>
      <c r="E3" s="58"/>
      <c r="F3" s="58">
        <f>ROUND(E3*D3,2)</f>
        <v>0</v>
      </c>
      <c r="G3" s="26"/>
      <c r="H3" s="58">
        <f>ROUND(F3+F3*G3,2)</f>
        <v>0</v>
      </c>
    </row>
    <row r="4" spans="1:8" ht="25.5">
      <c r="A4" s="57">
        <v>2</v>
      </c>
      <c r="B4" s="21" t="s">
        <v>1058</v>
      </c>
      <c r="C4" s="23" t="s">
        <v>1059</v>
      </c>
      <c r="D4" s="23">
        <v>4</v>
      </c>
      <c r="E4" s="58"/>
      <c r="F4" s="58">
        <f>ROUND(E4*D4,2)</f>
        <v>0</v>
      </c>
      <c r="G4" s="26"/>
      <c r="H4" s="58">
        <f>ROUND(F4+F4*G4,2)</f>
        <v>0</v>
      </c>
    </row>
    <row r="5" spans="1:8" ht="25.5">
      <c r="A5" s="57">
        <v>3</v>
      </c>
      <c r="B5" s="21" t="s">
        <v>1060</v>
      </c>
      <c r="C5" s="23" t="s">
        <v>1059</v>
      </c>
      <c r="D5" s="23">
        <v>2</v>
      </c>
      <c r="E5" s="58"/>
      <c r="F5" s="58">
        <f>ROUND(E5*D5,2)</f>
        <v>0</v>
      </c>
      <c r="G5" s="26"/>
      <c r="H5" s="58">
        <f>ROUND(F5+F5*G5,2)</f>
        <v>0</v>
      </c>
    </row>
    <row r="6" spans="1:8" ht="25.5">
      <c r="A6" s="57">
        <v>4</v>
      </c>
      <c r="B6" s="21" t="s">
        <v>1061</v>
      </c>
      <c r="C6" s="23" t="s">
        <v>1059</v>
      </c>
      <c r="D6" s="23">
        <v>2</v>
      </c>
      <c r="E6" s="58"/>
      <c r="F6" s="58">
        <f>ROUND(E6*D6,2)</f>
        <v>0</v>
      </c>
      <c r="G6" s="26"/>
      <c r="H6" s="58">
        <f>ROUND(F6+F6*G6,2)</f>
        <v>0</v>
      </c>
    </row>
    <row r="7" spans="1:8" ht="25.5">
      <c r="A7" s="57">
        <v>5</v>
      </c>
      <c r="B7" s="21" t="s">
        <v>1062</v>
      </c>
      <c r="C7" s="23" t="s">
        <v>1059</v>
      </c>
      <c r="D7" s="23">
        <v>2</v>
      </c>
      <c r="E7" s="58"/>
      <c r="F7" s="58">
        <f>ROUND(E7*D7,2)</f>
        <v>0</v>
      </c>
      <c r="G7" s="26"/>
      <c r="H7" s="58">
        <f>ROUND(F7+F7*G7,2)</f>
        <v>0</v>
      </c>
    </row>
    <row r="8" spans="1:8" ht="15">
      <c r="A8" s="59" t="s">
        <v>722</v>
      </c>
      <c r="B8" s="54"/>
      <c r="C8" s="54"/>
      <c r="D8" s="54"/>
      <c r="E8" s="104"/>
      <c r="F8" s="62">
        <f>SUM(F3:F7)</f>
        <v>0</v>
      </c>
      <c r="G8" s="63"/>
      <c r="H8" s="62">
        <f>SUM(H3:H7)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/>
  </sheetViews>
  <sheetFormatPr defaultRowHeight="14.25"/>
  <cols>
    <col min="1" max="1" width="9" customWidth="1"/>
  </cols>
  <sheetData>
    <row r="1" spans="1:8" ht="15.75">
      <c r="A1" s="50" t="s">
        <v>1063</v>
      </c>
      <c r="B1" s="51"/>
      <c r="C1" s="51"/>
      <c r="D1" s="51"/>
      <c r="E1" s="52"/>
      <c r="F1" s="52"/>
      <c r="G1" s="51"/>
      <c r="H1" s="52"/>
    </row>
    <row r="2" spans="1:8" ht="25.5">
      <c r="A2" s="53" t="s">
        <v>724</v>
      </c>
      <c r="B2" s="54" t="s">
        <v>725</v>
      </c>
      <c r="C2" s="55" t="s">
        <v>920</v>
      </c>
      <c r="D2" s="55" t="s">
        <v>727</v>
      </c>
      <c r="E2" s="56" t="s">
        <v>752</v>
      </c>
      <c r="F2" s="56" t="s">
        <v>730</v>
      </c>
      <c r="G2" s="55" t="s">
        <v>8</v>
      </c>
      <c r="H2" s="56" t="s">
        <v>9</v>
      </c>
    </row>
    <row r="3" spans="1:8" ht="25.5">
      <c r="A3" s="105">
        <v>1</v>
      </c>
      <c r="B3" s="105" t="s">
        <v>1064</v>
      </c>
      <c r="C3" s="105" t="s">
        <v>1065</v>
      </c>
      <c r="D3" s="105">
        <v>35</v>
      </c>
      <c r="E3" s="106"/>
      <c r="F3" s="107">
        <f>ROUND(E3*D3,2)</f>
        <v>0</v>
      </c>
      <c r="G3" s="108"/>
      <c r="H3" s="107">
        <f t="shared" ref="H3:H13" si="0">ROUND(F3+F3*G3,2)</f>
        <v>0</v>
      </c>
    </row>
    <row r="4" spans="1:8" ht="25.5">
      <c r="A4" s="105">
        <v>2</v>
      </c>
      <c r="B4" s="105" t="s">
        <v>1066</v>
      </c>
      <c r="C4" s="105" t="s">
        <v>1067</v>
      </c>
      <c r="D4" s="105">
        <v>2</v>
      </c>
      <c r="E4" s="109"/>
      <c r="F4" s="107">
        <f>ROUND(E4*D4,2)</f>
        <v>0</v>
      </c>
      <c r="G4" s="108"/>
      <c r="H4" s="107">
        <f t="shared" si="0"/>
        <v>0</v>
      </c>
    </row>
    <row r="5" spans="1:8" ht="76.5">
      <c r="A5" s="105">
        <v>3</v>
      </c>
      <c r="B5" s="105" t="s">
        <v>1068</v>
      </c>
      <c r="C5" s="105" t="s">
        <v>1067</v>
      </c>
      <c r="D5" s="105">
        <v>2</v>
      </c>
      <c r="E5" s="109"/>
      <c r="F5" s="107">
        <f>ROUND(E5*D5,2)</f>
        <v>0</v>
      </c>
      <c r="G5" s="108"/>
      <c r="H5" s="107">
        <f t="shared" si="0"/>
        <v>0</v>
      </c>
    </row>
    <row r="6" spans="1:8" ht="38.25">
      <c r="A6" s="105">
        <v>4</v>
      </c>
      <c r="B6" s="110" t="s">
        <v>1069</v>
      </c>
      <c r="C6" s="105" t="s">
        <v>1067</v>
      </c>
      <c r="D6" s="105">
        <v>1</v>
      </c>
      <c r="E6" s="109"/>
      <c r="F6" s="107"/>
      <c r="G6" s="108"/>
      <c r="H6" s="107">
        <f t="shared" si="0"/>
        <v>0</v>
      </c>
    </row>
    <row r="7" spans="1:8" ht="38.25">
      <c r="A7" s="105">
        <v>5</v>
      </c>
      <c r="B7" s="105" t="s">
        <v>1070</v>
      </c>
      <c r="C7" s="105" t="s">
        <v>1067</v>
      </c>
      <c r="D7" s="105">
        <v>5</v>
      </c>
      <c r="E7" s="109"/>
      <c r="F7" s="107">
        <f t="shared" ref="F7:F13" si="1">ROUND(E7*D7,2)</f>
        <v>0</v>
      </c>
      <c r="G7" s="108"/>
      <c r="H7" s="107">
        <f t="shared" si="0"/>
        <v>0</v>
      </c>
    </row>
    <row r="8" spans="1:8" ht="63.75">
      <c r="A8" s="105">
        <v>6</v>
      </c>
      <c r="B8" s="105" t="s">
        <v>1071</v>
      </c>
      <c r="C8" s="105" t="s">
        <v>1067</v>
      </c>
      <c r="D8" s="105">
        <v>1</v>
      </c>
      <c r="E8" s="109"/>
      <c r="F8" s="107">
        <f t="shared" si="1"/>
        <v>0</v>
      </c>
      <c r="G8" s="108"/>
      <c r="H8" s="107">
        <f t="shared" si="0"/>
        <v>0</v>
      </c>
    </row>
    <row r="9" spans="1:8" ht="51">
      <c r="A9" s="105">
        <v>7</v>
      </c>
      <c r="B9" s="105" t="s">
        <v>1072</v>
      </c>
      <c r="C9" s="105" t="s">
        <v>1067</v>
      </c>
      <c r="D9" s="105">
        <v>1</v>
      </c>
      <c r="E9" s="109"/>
      <c r="F9" s="107">
        <f t="shared" si="1"/>
        <v>0</v>
      </c>
      <c r="G9" s="108"/>
      <c r="H9" s="107">
        <f t="shared" si="0"/>
        <v>0</v>
      </c>
    </row>
    <row r="10" spans="1:8" ht="38.25">
      <c r="A10" s="105">
        <v>8</v>
      </c>
      <c r="B10" s="105" t="s">
        <v>1073</v>
      </c>
      <c r="C10" s="105" t="s">
        <v>112</v>
      </c>
      <c r="D10" s="105">
        <v>1</v>
      </c>
      <c r="E10" s="109"/>
      <c r="F10" s="107">
        <f t="shared" si="1"/>
        <v>0</v>
      </c>
      <c r="G10" s="108"/>
      <c r="H10" s="107">
        <f t="shared" si="0"/>
        <v>0</v>
      </c>
    </row>
    <row r="11" spans="1:8" ht="25.5">
      <c r="A11" s="105">
        <v>9</v>
      </c>
      <c r="B11" s="105" t="s">
        <v>1074</v>
      </c>
      <c r="C11" s="105" t="s">
        <v>1067</v>
      </c>
      <c r="D11" s="105">
        <v>14</v>
      </c>
      <c r="E11" s="109"/>
      <c r="F11" s="107">
        <f t="shared" si="1"/>
        <v>0</v>
      </c>
      <c r="G11" s="108"/>
      <c r="H11" s="107">
        <f t="shared" si="0"/>
        <v>0</v>
      </c>
    </row>
    <row r="12" spans="1:8" ht="25.5">
      <c r="A12" s="105">
        <v>10</v>
      </c>
      <c r="B12" s="105" t="s">
        <v>1075</v>
      </c>
      <c r="C12" s="105" t="s">
        <v>1076</v>
      </c>
      <c r="D12" s="105">
        <v>15</v>
      </c>
      <c r="E12" s="109"/>
      <c r="F12" s="107">
        <f t="shared" si="1"/>
        <v>0</v>
      </c>
      <c r="G12" s="108"/>
      <c r="H12" s="107">
        <f t="shared" si="0"/>
        <v>0</v>
      </c>
    </row>
    <row r="13" spans="1:8" ht="25.5">
      <c r="A13" s="105">
        <v>11</v>
      </c>
      <c r="B13" s="105" t="s">
        <v>1077</v>
      </c>
      <c r="C13" s="105" t="s">
        <v>1078</v>
      </c>
      <c r="D13" s="111">
        <v>12</v>
      </c>
      <c r="E13" s="109"/>
      <c r="F13" s="107">
        <f t="shared" si="1"/>
        <v>0</v>
      </c>
      <c r="G13" s="108"/>
      <c r="H13" s="107">
        <f t="shared" si="0"/>
        <v>0</v>
      </c>
    </row>
    <row r="14" spans="1:8">
      <c r="A14" s="105"/>
      <c r="B14" s="105"/>
      <c r="C14" s="112"/>
      <c r="D14" s="112"/>
      <c r="E14" s="112"/>
      <c r="F14" s="113">
        <f>SUM(F3:F13)</f>
        <v>0</v>
      </c>
      <c r="G14" s="112"/>
      <c r="H14" s="113">
        <f>SUM(H3:H13)</f>
        <v>0</v>
      </c>
    </row>
  </sheetData>
  <pageMargins left="0.70000000000000007" right="0.70000000000000007" top="0.75" bottom="0.75" header="0.30000000000000004" footer="0.3000000000000000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/>
  </sheetViews>
  <sheetFormatPr defaultRowHeight="14.25"/>
  <cols>
    <col min="1" max="1" width="9" customWidth="1"/>
  </cols>
  <sheetData>
    <row r="1" spans="1:10" ht="15.75">
      <c r="A1" s="50" t="s">
        <v>1079</v>
      </c>
      <c r="B1" s="51"/>
      <c r="C1" s="51"/>
      <c r="D1" s="51"/>
      <c r="E1" s="52"/>
      <c r="F1" s="52"/>
      <c r="G1" s="51"/>
      <c r="H1" s="52"/>
      <c r="I1" s="51"/>
      <c r="J1" s="51"/>
    </row>
    <row r="2" spans="1:10" ht="89.25">
      <c r="A2" s="53" t="s">
        <v>1</v>
      </c>
      <c r="B2" s="54" t="s">
        <v>725</v>
      </c>
      <c r="C2" s="55" t="s">
        <v>814</v>
      </c>
      <c r="D2" s="55" t="s">
        <v>5</v>
      </c>
      <c r="E2" s="56" t="s">
        <v>752</v>
      </c>
      <c r="F2" s="56" t="s">
        <v>7</v>
      </c>
      <c r="G2" s="55" t="s">
        <v>8</v>
      </c>
      <c r="H2" s="114" t="s">
        <v>9</v>
      </c>
      <c r="I2" s="55" t="s">
        <v>10</v>
      </c>
      <c r="J2" s="55" t="s">
        <v>731</v>
      </c>
    </row>
    <row r="3" spans="1:10" ht="38.25">
      <c r="A3" s="57">
        <v>1</v>
      </c>
      <c r="B3" s="21" t="s">
        <v>1080</v>
      </c>
      <c r="C3" s="23" t="s">
        <v>1081</v>
      </c>
      <c r="D3" s="23">
        <v>13</v>
      </c>
      <c r="E3" s="58"/>
      <c r="F3" s="58">
        <f>ROUND(E3*D3,2)</f>
        <v>0</v>
      </c>
      <c r="G3" s="26"/>
      <c r="H3" s="58">
        <f>ROUND(F3+F3*G3,2)</f>
        <v>0</v>
      </c>
      <c r="I3" s="65"/>
      <c r="J3" s="21"/>
    </row>
    <row r="4" spans="1:10" ht="38.25">
      <c r="A4" s="57">
        <v>2</v>
      </c>
      <c r="B4" s="21" t="s">
        <v>1082</v>
      </c>
      <c r="C4" s="23" t="s">
        <v>1081</v>
      </c>
      <c r="D4" s="23">
        <v>7</v>
      </c>
      <c r="E4" s="58"/>
      <c r="F4" s="58">
        <f>ROUND(E4*D4,2)</f>
        <v>0</v>
      </c>
      <c r="G4" s="26"/>
      <c r="H4" s="58">
        <f>ROUND(F4+F4*G4,2)</f>
        <v>0</v>
      </c>
      <c r="I4" s="65"/>
      <c r="J4" s="21"/>
    </row>
    <row r="5" spans="1:10" ht="51">
      <c r="A5" s="57">
        <v>3</v>
      </c>
      <c r="B5" s="21" t="s">
        <v>1083</v>
      </c>
      <c r="C5" s="23" t="s">
        <v>1084</v>
      </c>
      <c r="D5" s="23">
        <v>1</v>
      </c>
      <c r="E5" s="58"/>
      <c r="F5" s="58">
        <f>ROUND(E5*D5,2)</f>
        <v>0</v>
      </c>
      <c r="G5" s="26"/>
      <c r="H5" s="58">
        <f>ROUND(F5+F5*G5,2)</f>
        <v>0</v>
      </c>
      <c r="I5" s="65"/>
      <c r="J5" s="21"/>
    </row>
    <row r="6" spans="1:10" ht="51">
      <c r="A6" s="57">
        <v>4</v>
      </c>
      <c r="B6" s="21" t="s">
        <v>1085</v>
      </c>
      <c r="C6" s="23" t="s">
        <v>1086</v>
      </c>
      <c r="D6" s="23">
        <v>1</v>
      </c>
      <c r="E6" s="58"/>
      <c r="F6" s="58">
        <f>ROUND(E6*D6,2)</f>
        <v>0</v>
      </c>
      <c r="G6" s="26"/>
      <c r="H6" s="58">
        <f>ROUND(F6+F6*G6,2)</f>
        <v>0</v>
      </c>
      <c r="I6" s="65"/>
      <c r="J6" s="21"/>
    </row>
    <row r="7" spans="1:10" ht="15.75">
      <c r="A7" s="59" t="s">
        <v>722</v>
      </c>
      <c r="B7" s="69"/>
      <c r="C7" s="69"/>
      <c r="D7" s="69"/>
      <c r="E7" s="70"/>
      <c r="F7" s="62">
        <f>SUM(F3:F6)</f>
        <v>0</v>
      </c>
      <c r="G7" s="62"/>
      <c r="H7" s="62">
        <f>SUM(H3:H6)</f>
        <v>0</v>
      </c>
      <c r="I7" s="64"/>
      <c r="J7" s="64"/>
    </row>
  </sheetData>
  <pageMargins left="0.70000000000000007" right="0.70000000000000007" top="0.75" bottom="0.75" header="0.30000000000000004" footer="0.3000000000000000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4.25"/>
  <cols>
    <col min="1" max="1" width="9" customWidth="1"/>
  </cols>
  <sheetData>
    <row r="1" spans="1:10" ht="15.75">
      <c r="A1" s="50" t="s">
        <v>1087</v>
      </c>
      <c r="B1" s="51"/>
      <c r="C1" s="51"/>
      <c r="D1" s="51"/>
      <c r="E1" s="52"/>
      <c r="F1" s="52"/>
      <c r="G1" s="51"/>
      <c r="H1" s="52"/>
      <c r="I1" s="51"/>
      <c r="J1" s="115"/>
    </row>
    <row r="2" spans="1:10" ht="89.25">
      <c r="A2" s="53" t="s">
        <v>724</v>
      </c>
      <c r="B2" s="54" t="s">
        <v>725</v>
      </c>
      <c r="C2" s="55" t="s">
        <v>920</v>
      </c>
      <c r="D2" s="55" t="s">
        <v>727</v>
      </c>
      <c r="E2" s="56" t="s">
        <v>752</v>
      </c>
      <c r="F2" s="56" t="s">
        <v>730</v>
      </c>
      <c r="G2" s="55" t="s">
        <v>8</v>
      </c>
      <c r="H2" s="56" t="s">
        <v>9</v>
      </c>
      <c r="I2" s="55" t="s">
        <v>10</v>
      </c>
      <c r="J2" s="116" t="s">
        <v>731</v>
      </c>
    </row>
    <row r="3" spans="1:10" ht="51">
      <c r="A3" s="57">
        <v>1</v>
      </c>
      <c r="B3" s="117" t="s">
        <v>1088</v>
      </c>
      <c r="C3" s="23" t="s">
        <v>1089</v>
      </c>
      <c r="D3" s="23">
        <v>50</v>
      </c>
      <c r="E3" s="58"/>
      <c r="F3" s="58">
        <f t="shared" ref="F3:F8" si="0">ROUND(E3*D3,2)</f>
        <v>0</v>
      </c>
      <c r="G3" s="26"/>
      <c r="H3" s="58">
        <f t="shared" ref="H3:H8" si="1">ROUND(F3+F3*G3,2)</f>
        <v>0</v>
      </c>
      <c r="I3" s="21"/>
      <c r="J3" s="118"/>
    </row>
    <row r="4" spans="1:10">
      <c r="A4" s="57">
        <v>2</v>
      </c>
      <c r="B4" s="112" t="s">
        <v>1090</v>
      </c>
      <c r="C4" s="101" t="s">
        <v>1089</v>
      </c>
      <c r="D4" s="119">
        <v>39</v>
      </c>
      <c r="E4" s="120"/>
      <c r="F4" s="58">
        <f t="shared" si="0"/>
        <v>0</v>
      </c>
      <c r="G4" s="26"/>
      <c r="H4" s="58">
        <f t="shared" si="1"/>
        <v>0</v>
      </c>
      <c r="J4" s="121"/>
    </row>
    <row r="5" spans="1:10">
      <c r="A5" s="57">
        <v>3</v>
      </c>
      <c r="B5" s="112" t="s">
        <v>1091</v>
      </c>
      <c r="C5" s="101" t="s">
        <v>1089</v>
      </c>
      <c r="D5" s="119">
        <v>70</v>
      </c>
      <c r="E5" s="120"/>
      <c r="F5" s="58">
        <f t="shared" si="0"/>
        <v>0</v>
      </c>
      <c r="G5" s="26"/>
      <c r="H5" s="58">
        <f t="shared" si="1"/>
        <v>0</v>
      </c>
      <c r="J5" s="121"/>
    </row>
    <row r="6" spans="1:10">
      <c r="A6" s="57">
        <v>4</v>
      </c>
      <c r="B6" s="112" t="s">
        <v>1092</v>
      </c>
      <c r="C6" s="122" t="s">
        <v>1093</v>
      </c>
      <c r="D6" s="123">
        <v>10</v>
      </c>
      <c r="E6" s="120"/>
      <c r="F6" s="58">
        <f t="shared" si="0"/>
        <v>0</v>
      </c>
      <c r="G6" s="26"/>
      <c r="H6" s="58">
        <f t="shared" si="1"/>
        <v>0</v>
      </c>
      <c r="J6" s="121"/>
    </row>
    <row r="7" spans="1:10">
      <c r="A7" s="22">
        <v>5</v>
      </c>
      <c r="B7" s="112" t="s">
        <v>1094</v>
      </c>
      <c r="C7" t="s">
        <v>1093</v>
      </c>
      <c r="D7" s="22">
        <v>30</v>
      </c>
      <c r="E7" s="120"/>
      <c r="F7" s="58">
        <f t="shared" si="0"/>
        <v>0</v>
      </c>
      <c r="G7" s="26"/>
      <c r="H7" s="58">
        <f t="shared" si="1"/>
        <v>0</v>
      </c>
      <c r="J7" s="121"/>
    </row>
    <row r="8" spans="1:10">
      <c r="A8" s="22">
        <v>6</v>
      </c>
      <c r="B8" s="112" t="s">
        <v>1095</v>
      </c>
      <c r="C8" t="s">
        <v>1093</v>
      </c>
      <c r="D8" s="22">
        <v>40</v>
      </c>
      <c r="E8" s="120"/>
      <c r="F8" s="58">
        <f t="shared" si="0"/>
        <v>0</v>
      </c>
      <c r="G8" s="26"/>
      <c r="H8" s="58">
        <f t="shared" si="1"/>
        <v>0</v>
      </c>
      <c r="J8" s="121"/>
    </row>
    <row r="9" spans="1:10" ht="15">
      <c r="F9" s="124">
        <f>SUM(F3:F8)</f>
        <v>0</v>
      </c>
      <c r="G9" s="26"/>
      <c r="H9" s="124">
        <f>SUM(H3:H8)</f>
        <v>0</v>
      </c>
      <c r="J9" s="121"/>
    </row>
  </sheetData>
  <pageMargins left="0.70000000000000007" right="0.70000000000000007" top="0.75" bottom="0.75" header="0.30000000000000004" footer="0.3000000000000000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/>
  </sheetViews>
  <sheetFormatPr defaultRowHeight="14.25"/>
  <cols>
    <col min="1" max="1" width="9" customWidth="1"/>
  </cols>
  <sheetData>
    <row r="1" spans="1:10" ht="15.75">
      <c r="A1" s="50"/>
      <c r="B1" s="125"/>
      <c r="C1" s="51"/>
      <c r="D1" s="51"/>
      <c r="E1" s="52"/>
      <c r="F1" s="52"/>
      <c r="G1" s="51"/>
      <c r="H1" s="52"/>
      <c r="I1" s="126"/>
      <c r="J1" s="126"/>
    </row>
    <row r="2" spans="1:10" ht="15.75">
      <c r="A2" s="50" t="s">
        <v>1096</v>
      </c>
      <c r="B2" s="51"/>
      <c r="C2" s="51"/>
      <c r="D2" s="51"/>
      <c r="E2" s="52"/>
      <c r="F2" s="52"/>
      <c r="G2" s="51"/>
      <c r="H2" s="52"/>
      <c r="I2" s="51"/>
      <c r="J2" s="51"/>
    </row>
    <row r="3" spans="1:10" ht="89.25">
      <c r="A3" s="53" t="s">
        <v>724</v>
      </c>
      <c r="B3" s="54" t="s">
        <v>725</v>
      </c>
      <c r="C3" s="55" t="s">
        <v>726</v>
      </c>
      <c r="D3" s="55" t="s">
        <v>727</v>
      </c>
      <c r="E3" s="56" t="s">
        <v>752</v>
      </c>
      <c r="F3" s="56" t="s">
        <v>730</v>
      </c>
      <c r="G3" s="55" t="s">
        <v>8</v>
      </c>
      <c r="H3" s="56" t="s">
        <v>9</v>
      </c>
      <c r="I3" s="55" t="s">
        <v>10</v>
      </c>
      <c r="J3" s="55" t="s">
        <v>731</v>
      </c>
    </row>
    <row r="4" spans="1:10" ht="38.25">
      <c r="A4" s="57">
        <v>1</v>
      </c>
      <c r="B4" s="21" t="s">
        <v>1097</v>
      </c>
      <c r="C4" s="23" t="s">
        <v>1098</v>
      </c>
      <c r="D4" s="23">
        <v>530</v>
      </c>
      <c r="E4" s="58"/>
      <c r="F4" s="58">
        <f>ROUND(E4*D4,2)</f>
        <v>0</v>
      </c>
      <c r="G4" s="26"/>
      <c r="H4" s="58">
        <f>ROUND(F4+F4*G4,2)</f>
        <v>0</v>
      </c>
      <c r="I4" s="21"/>
      <c r="J4" s="21"/>
    </row>
    <row r="5" spans="1:10" ht="25.5">
      <c r="A5" s="57">
        <v>2</v>
      </c>
      <c r="B5" s="21" t="s">
        <v>1099</v>
      </c>
      <c r="C5" s="23" t="s">
        <v>1100</v>
      </c>
      <c r="D5" s="23">
        <v>1</v>
      </c>
      <c r="E5" s="58"/>
      <c r="F5" s="58">
        <f>ROUND(E5*D5,2)</f>
        <v>0</v>
      </c>
      <c r="G5" s="26"/>
      <c r="H5" s="58">
        <f>ROUND(F5+F5*G5,2)</f>
        <v>0</v>
      </c>
      <c r="I5" s="21"/>
      <c r="J5" s="21"/>
    </row>
    <row r="6" spans="1:10" ht="38.25">
      <c r="A6" s="57">
        <v>3</v>
      </c>
      <c r="B6" s="21" t="s">
        <v>1101</v>
      </c>
      <c r="C6" s="23" t="s">
        <v>1102</v>
      </c>
      <c r="D6" s="23">
        <v>16</v>
      </c>
      <c r="E6" s="58"/>
      <c r="F6" s="58">
        <f>ROUND(E6*D6,2)</f>
        <v>0</v>
      </c>
      <c r="G6" s="26"/>
      <c r="H6" s="58">
        <f>ROUND(F6+F6*G6,2)</f>
        <v>0</v>
      </c>
      <c r="I6" s="21"/>
      <c r="J6" s="21"/>
    </row>
    <row r="7" spans="1:10" ht="38.25">
      <c r="A7" s="57">
        <v>4</v>
      </c>
      <c r="B7" s="21" t="s">
        <v>1103</v>
      </c>
      <c r="C7" s="23" t="s">
        <v>1104</v>
      </c>
      <c r="D7" s="23">
        <v>80</v>
      </c>
      <c r="E7" s="58"/>
      <c r="F7" s="58">
        <f>ROUND(E7*D7,2)</f>
        <v>0</v>
      </c>
      <c r="G7" s="26"/>
      <c r="H7" s="58">
        <f>ROUND(F7+F7*G7,2)</f>
        <v>0</v>
      </c>
      <c r="I7" s="21"/>
      <c r="J7" s="21"/>
    </row>
    <row r="8" spans="1:10" ht="15.75">
      <c r="A8" s="59" t="s">
        <v>722</v>
      </c>
      <c r="B8" s="69"/>
      <c r="C8" s="69"/>
      <c r="D8" s="69"/>
      <c r="E8" s="127"/>
      <c r="F8" s="62">
        <f>SUM(F4:F7)</f>
        <v>0</v>
      </c>
      <c r="G8" s="62"/>
      <c r="H8" s="62">
        <f>SUM(H4:H7)</f>
        <v>0</v>
      </c>
      <c r="I8" s="23"/>
      <c r="J8" s="23"/>
    </row>
  </sheetData>
  <pageMargins left="0.70000000000000007" right="0.70000000000000007" top="0.75" bottom="0.75" header="0.30000000000000004" footer="0.3000000000000000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/>
  </sheetViews>
  <sheetFormatPr defaultRowHeight="14.25"/>
  <cols>
    <col min="1" max="1022" width="10.625" customWidth="1"/>
    <col min="1023" max="1023" width="9" customWidth="1"/>
  </cols>
  <sheetData>
    <row r="1" spans="1:8" s="73" customFormat="1" ht="15.75">
      <c r="A1" s="50" t="s">
        <v>1105</v>
      </c>
      <c r="B1" s="51"/>
      <c r="C1" s="51"/>
      <c r="D1" s="51"/>
      <c r="E1" s="52"/>
      <c r="F1" s="52"/>
      <c r="G1" s="51"/>
      <c r="H1" s="52"/>
    </row>
    <row r="2" spans="1:8" s="73" customFormat="1" ht="15">
      <c r="A2" s="71"/>
      <c r="B2" s="72"/>
      <c r="E2" s="74"/>
      <c r="F2" s="74"/>
      <c r="H2" s="74"/>
    </row>
    <row r="3" spans="1:8" s="73" customFormat="1" ht="25.5">
      <c r="A3" s="53" t="s">
        <v>724</v>
      </c>
      <c r="B3" s="54" t="s">
        <v>1106</v>
      </c>
      <c r="C3" s="55" t="s">
        <v>920</v>
      </c>
      <c r="D3" s="55" t="s">
        <v>727</v>
      </c>
      <c r="E3" s="56" t="s">
        <v>752</v>
      </c>
      <c r="F3" s="56" t="s">
        <v>7</v>
      </c>
      <c r="G3" s="55" t="s">
        <v>8</v>
      </c>
      <c r="H3" s="56" t="s">
        <v>9</v>
      </c>
    </row>
    <row r="4" spans="1:8" s="129" customFormat="1" ht="306">
      <c r="A4" s="128">
        <v>1</v>
      </c>
      <c r="B4" s="65" t="s">
        <v>1107</v>
      </c>
      <c r="C4" s="66" t="s">
        <v>1108</v>
      </c>
      <c r="D4" s="66">
        <v>6</v>
      </c>
      <c r="E4" s="67"/>
      <c r="F4" s="67">
        <f>ROUND(E4*D4,2)</f>
        <v>0</v>
      </c>
      <c r="G4" s="68"/>
      <c r="H4" s="67">
        <f>ROUND(F4+F4*G4,2)</f>
        <v>0</v>
      </c>
    </row>
    <row r="5" spans="1:8" s="73" customFormat="1" ht="15">
      <c r="A5" s="59" t="s">
        <v>722</v>
      </c>
      <c r="B5" s="60"/>
      <c r="C5" s="60"/>
      <c r="D5" s="60"/>
      <c r="E5" s="130"/>
      <c r="F5" s="62">
        <f>SUM(F4)</f>
        <v>0</v>
      </c>
      <c r="G5" s="62"/>
      <c r="H5" s="62">
        <f>SUM(H4)</f>
        <v>0</v>
      </c>
    </row>
  </sheetData>
  <pageMargins left="0.70000000000000007" right="0.70000000000000007" top="0.75" bottom="0.75" header="0.30000000000000004" footer="0.3000000000000000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/>
  </sheetViews>
  <sheetFormatPr defaultRowHeight="14.25"/>
  <cols>
    <col min="1" max="1" width="9" customWidth="1"/>
  </cols>
  <sheetData>
    <row r="1" spans="1:10" ht="15.75">
      <c r="A1" s="50" t="s">
        <v>1109</v>
      </c>
      <c r="B1" s="51"/>
      <c r="C1" s="51"/>
      <c r="D1" s="51"/>
      <c r="E1" s="52"/>
      <c r="F1" s="52"/>
      <c r="G1" s="51"/>
      <c r="H1" s="52"/>
      <c r="I1" s="51"/>
      <c r="J1" s="51"/>
    </row>
    <row r="2" spans="1:10" ht="89.25">
      <c r="A2" s="53" t="s">
        <v>724</v>
      </c>
      <c r="B2" s="54" t="s">
        <v>725</v>
      </c>
      <c r="C2" s="55" t="s">
        <v>726</v>
      </c>
      <c r="D2" s="55" t="s">
        <v>727</v>
      </c>
      <c r="E2" s="56" t="s">
        <v>752</v>
      </c>
      <c r="F2" s="56" t="s">
        <v>730</v>
      </c>
      <c r="G2" s="55" t="s">
        <v>8</v>
      </c>
      <c r="H2" s="56" t="s">
        <v>9</v>
      </c>
      <c r="I2" s="55" t="s">
        <v>10</v>
      </c>
      <c r="J2" s="55" t="s">
        <v>731</v>
      </c>
    </row>
    <row r="3" spans="1:10" ht="76.5">
      <c r="A3" s="57">
        <v>1</v>
      </c>
      <c r="B3" s="21" t="s">
        <v>1110</v>
      </c>
      <c r="C3" s="23" t="s">
        <v>1111</v>
      </c>
      <c r="D3" s="23">
        <v>20</v>
      </c>
      <c r="E3" s="58"/>
      <c r="F3" s="58">
        <f>ROUND(E3*D3,2)</f>
        <v>0</v>
      </c>
      <c r="G3" s="26"/>
      <c r="H3" s="58">
        <f>ROUND(F3+F3*G3,2)</f>
        <v>0</v>
      </c>
      <c r="I3" s="21"/>
      <c r="J3" s="21"/>
    </row>
    <row r="4" spans="1:10">
      <c r="A4" s="57"/>
      <c r="B4" s="21"/>
      <c r="C4" s="23"/>
      <c r="D4" s="23"/>
      <c r="E4" s="58"/>
      <c r="F4" s="58"/>
      <c r="G4" s="26"/>
      <c r="H4" s="58"/>
      <c r="I4" s="65"/>
      <c r="J4" s="21"/>
    </row>
    <row r="5" spans="1:10" ht="15.75">
      <c r="A5" s="59" t="s">
        <v>722</v>
      </c>
      <c r="B5" s="69"/>
      <c r="C5" s="69"/>
      <c r="D5" s="69"/>
      <c r="E5" s="127"/>
      <c r="F5" s="62">
        <f>SUM(F3:F4)</f>
        <v>0</v>
      </c>
      <c r="G5" s="62"/>
      <c r="H5" s="62">
        <f>SUM(H3:H4)</f>
        <v>0</v>
      </c>
      <c r="I5" s="23"/>
      <c r="J5" s="23"/>
    </row>
  </sheetData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/>
  </sheetViews>
  <sheetFormatPr defaultRowHeight="14.25"/>
  <cols>
    <col min="1" max="1" width="8.125" customWidth="1"/>
    <col min="2" max="2" width="17" customWidth="1"/>
    <col min="3" max="3" width="8" customWidth="1"/>
    <col min="4" max="5" width="8.125" customWidth="1"/>
    <col min="6" max="7" width="8.875" customWidth="1"/>
    <col min="8" max="9" width="8" customWidth="1"/>
    <col min="10" max="10" width="12.25" customWidth="1"/>
    <col min="11" max="11" width="10" customWidth="1"/>
    <col min="12" max="64" width="8" customWidth="1"/>
    <col min="65" max="1024" width="10.625" customWidth="1"/>
    <col min="1025" max="1025" width="9" customWidth="1"/>
  </cols>
  <sheetData>
    <row r="3" spans="1:11" ht="15" thickBot="1"/>
    <row r="4" spans="1:11" ht="15" thickBot="1">
      <c r="A4" s="48" t="s">
        <v>723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51">
      <c r="A5" s="31" t="s">
        <v>724</v>
      </c>
      <c r="B5" s="31" t="s">
        <v>725</v>
      </c>
      <c r="C5" s="31" t="s">
        <v>726</v>
      </c>
      <c r="D5" s="31" t="s">
        <v>727</v>
      </c>
      <c r="E5" s="31" t="s">
        <v>728</v>
      </c>
      <c r="F5" s="31" t="s">
        <v>729</v>
      </c>
      <c r="G5" s="32" t="s">
        <v>730</v>
      </c>
      <c r="H5" s="33" t="s">
        <v>8</v>
      </c>
      <c r="I5" s="32" t="s">
        <v>9</v>
      </c>
      <c r="J5" s="32" t="s">
        <v>10</v>
      </c>
      <c r="K5" s="32" t="s">
        <v>731</v>
      </c>
    </row>
    <row r="6" spans="1:11" ht="38.25">
      <c r="A6" s="34">
        <v>1</v>
      </c>
      <c r="B6" s="35" t="s">
        <v>732</v>
      </c>
      <c r="C6" s="35" t="s">
        <v>733</v>
      </c>
      <c r="D6" s="35">
        <v>200</v>
      </c>
      <c r="E6" s="35"/>
      <c r="F6" s="35"/>
      <c r="G6" s="35">
        <f t="shared" ref="G6:G18" si="0">D6*E6</f>
        <v>0</v>
      </c>
      <c r="H6" s="36"/>
      <c r="I6" s="37">
        <f t="shared" ref="I6:I18" si="1">ROUND(G6*(1+H6),2)</f>
        <v>0</v>
      </c>
      <c r="J6" s="37"/>
      <c r="K6" s="37"/>
    </row>
    <row r="7" spans="1:11" ht="38.25">
      <c r="A7" s="34">
        <v>2</v>
      </c>
      <c r="B7" s="35" t="s">
        <v>732</v>
      </c>
      <c r="C7" s="35" t="s">
        <v>734</v>
      </c>
      <c r="D7" s="35">
        <v>300</v>
      </c>
      <c r="E7" s="35"/>
      <c r="F7" s="35"/>
      <c r="G7" s="38">
        <f t="shared" si="0"/>
        <v>0</v>
      </c>
      <c r="H7" s="36"/>
      <c r="I7" s="37">
        <f t="shared" si="1"/>
        <v>0</v>
      </c>
      <c r="J7" s="37"/>
      <c r="K7" s="37"/>
    </row>
    <row r="8" spans="1:11" ht="38.25">
      <c r="A8" s="34">
        <v>3</v>
      </c>
      <c r="B8" s="35" t="s">
        <v>735</v>
      </c>
      <c r="C8" s="35" t="s">
        <v>736</v>
      </c>
      <c r="D8" s="35">
        <v>30</v>
      </c>
      <c r="E8" s="35"/>
      <c r="F8" s="35"/>
      <c r="G8" s="35">
        <f t="shared" si="0"/>
        <v>0</v>
      </c>
      <c r="H8" s="36"/>
      <c r="I8" s="37">
        <f t="shared" si="1"/>
        <v>0</v>
      </c>
      <c r="J8" s="37"/>
      <c r="K8" s="37"/>
    </row>
    <row r="9" spans="1:11" ht="25.5">
      <c r="A9" s="34">
        <v>4</v>
      </c>
      <c r="B9" s="35" t="s">
        <v>737</v>
      </c>
      <c r="C9" s="35" t="s">
        <v>41</v>
      </c>
      <c r="D9" s="35">
        <v>10</v>
      </c>
      <c r="E9" s="35"/>
      <c r="F9" s="35"/>
      <c r="G9" s="35">
        <f t="shared" si="0"/>
        <v>0</v>
      </c>
      <c r="H9" s="36"/>
      <c r="I9" s="37">
        <f t="shared" si="1"/>
        <v>0</v>
      </c>
      <c r="J9" s="37"/>
      <c r="K9" s="37"/>
    </row>
    <row r="10" spans="1:11" ht="25.5">
      <c r="A10" s="34">
        <v>5</v>
      </c>
      <c r="B10" s="35" t="s">
        <v>738</v>
      </c>
      <c r="C10" s="35" t="s">
        <v>601</v>
      </c>
      <c r="D10" s="35">
        <v>8</v>
      </c>
      <c r="E10" s="35"/>
      <c r="F10" s="35"/>
      <c r="G10" s="35">
        <f t="shared" si="0"/>
        <v>0</v>
      </c>
      <c r="H10" s="36"/>
      <c r="I10" s="37">
        <f t="shared" si="1"/>
        <v>0</v>
      </c>
      <c r="J10" s="37"/>
      <c r="K10" s="37"/>
    </row>
    <row r="11" spans="1:11" ht="38.25">
      <c r="A11" s="34">
        <v>6</v>
      </c>
      <c r="B11" s="35" t="s">
        <v>739</v>
      </c>
      <c r="C11" s="35" t="s">
        <v>736</v>
      </c>
      <c r="D11" s="35">
        <v>3000</v>
      </c>
      <c r="E11" s="35"/>
      <c r="F11" s="35"/>
      <c r="G11" s="38">
        <f t="shared" si="0"/>
        <v>0</v>
      </c>
      <c r="H11" s="36"/>
      <c r="I11" s="37">
        <f t="shared" si="1"/>
        <v>0</v>
      </c>
      <c r="J11" s="37"/>
      <c r="K11" s="37"/>
    </row>
    <row r="12" spans="1:11" ht="38.25">
      <c r="A12" s="34">
        <v>7</v>
      </c>
      <c r="B12" s="35" t="s">
        <v>740</v>
      </c>
      <c r="C12" s="35" t="s">
        <v>736</v>
      </c>
      <c r="D12" s="35">
        <v>800</v>
      </c>
      <c r="E12" s="35"/>
      <c r="F12" s="35"/>
      <c r="G12" s="38">
        <f t="shared" si="0"/>
        <v>0</v>
      </c>
      <c r="H12" s="36"/>
      <c r="I12" s="37">
        <f t="shared" si="1"/>
        <v>0</v>
      </c>
      <c r="J12" s="37"/>
      <c r="K12" s="37"/>
    </row>
    <row r="13" spans="1:11" ht="38.25">
      <c r="A13" s="34">
        <v>8</v>
      </c>
      <c r="B13" s="35" t="s">
        <v>740</v>
      </c>
      <c r="C13" s="35" t="s">
        <v>733</v>
      </c>
      <c r="D13" s="35">
        <v>200</v>
      </c>
      <c r="E13" s="35"/>
      <c r="F13" s="35"/>
      <c r="G13" s="35">
        <f t="shared" si="0"/>
        <v>0</v>
      </c>
      <c r="H13" s="36"/>
      <c r="I13" s="37">
        <f t="shared" si="1"/>
        <v>0</v>
      </c>
      <c r="J13" s="37"/>
      <c r="K13" s="37"/>
    </row>
    <row r="14" spans="1:11" ht="25.5">
      <c r="A14" s="34">
        <v>9</v>
      </c>
      <c r="B14" s="35" t="s">
        <v>741</v>
      </c>
      <c r="C14" s="35" t="s">
        <v>742</v>
      </c>
      <c r="D14" s="35">
        <v>8</v>
      </c>
      <c r="E14" s="35"/>
      <c r="F14" s="35"/>
      <c r="G14" s="35">
        <f t="shared" si="0"/>
        <v>0</v>
      </c>
      <c r="H14" s="36"/>
      <c r="I14" s="37">
        <f t="shared" si="1"/>
        <v>0</v>
      </c>
      <c r="J14" s="37"/>
      <c r="K14" s="37"/>
    </row>
    <row r="15" spans="1:11" ht="25.5">
      <c r="A15" s="34">
        <v>10</v>
      </c>
      <c r="B15" s="35" t="s">
        <v>743</v>
      </c>
      <c r="C15" s="35" t="s">
        <v>742</v>
      </c>
      <c r="D15" s="35">
        <v>4</v>
      </c>
      <c r="E15" s="35"/>
      <c r="F15" s="35"/>
      <c r="G15" s="35">
        <f t="shared" si="0"/>
        <v>0</v>
      </c>
      <c r="H15" s="36"/>
      <c r="I15" s="37">
        <f t="shared" si="1"/>
        <v>0</v>
      </c>
      <c r="J15" s="37"/>
      <c r="K15" s="37"/>
    </row>
    <row r="16" spans="1:11" ht="63.75">
      <c r="A16" s="34">
        <v>11</v>
      </c>
      <c r="B16" s="35" t="s">
        <v>744</v>
      </c>
      <c r="C16" s="35" t="s">
        <v>742</v>
      </c>
      <c r="D16" s="35">
        <v>8</v>
      </c>
      <c r="E16" s="35"/>
      <c r="F16" s="35"/>
      <c r="G16" s="35">
        <f t="shared" si="0"/>
        <v>0</v>
      </c>
      <c r="H16" s="36"/>
      <c r="I16" s="37">
        <f t="shared" si="1"/>
        <v>0</v>
      </c>
      <c r="J16" s="37"/>
      <c r="K16" s="37"/>
    </row>
    <row r="17" spans="1:11" ht="38.25">
      <c r="A17" s="34">
        <v>12</v>
      </c>
      <c r="B17" s="35" t="s">
        <v>745</v>
      </c>
      <c r="C17" s="35" t="s">
        <v>746</v>
      </c>
      <c r="D17" s="35">
        <v>80</v>
      </c>
      <c r="E17" s="35"/>
      <c r="F17" s="35"/>
      <c r="G17" s="35">
        <f t="shared" si="0"/>
        <v>0</v>
      </c>
      <c r="H17" s="36"/>
      <c r="I17" s="37">
        <f t="shared" si="1"/>
        <v>0</v>
      </c>
      <c r="J17" s="37"/>
      <c r="K17" s="37"/>
    </row>
    <row r="18" spans="1:11" ht="39" thickBot="1">
      <c r="A18" s="39">
        <v>13</v>
      </c>
      <c r="B18" s="40" t="s">
        <v>747</v>
      </c>
      <c r="C18" s="40" t="s">
        <v>748</v>
      </c>
      <c r="D18" s="40">
        <v>40</v>
      </c>
      <c r="E18" s="40"/>
      <c r="F18" s="40"/>
      <c r="G18" s="41">
        <f t="shared" si="0"/>
        <v>0</v>
      </c>
      <c r="H18" s="42"/>
      <c r="I18" s="43">
        <f t="shared" si="1"/>
        <v>0</v>
      </c>
      <c r="J18" s="43"/>
      <c r="K18" s="43"/>
    </row>
    <row r="19" spans="1:11" ht="16.5" thickBot="1">
      <c r="A19" s="49" t="s">
        <v>722</v>
      </c>
      <c r="B19" s="49"/>
      <c r="C19" s="49"/>
      <c r="D19" s="49"/>
      <c r="E19" s="44"/>
      <c r="F19" s="44"/>
      <c r="G19" s="45">
        <f>SUM(G6:G18)</f>
        <v>0</v>
      </c>
      <c r="H19" s="46"/>
      <c r="I19" s="46">
        <f>SUM(I6:I18)</f>
        <v>0</v>
      </c>
      <c r="J19" s="46"/>
      <c r="K19" s="47"/>
    </row>
  </sheetData>
  <mergeCells count="2">
    <mergeCell ref="A4:K4"/>
    <mergeCell ref="A19:D19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/>
  </sheetViews>
  <sheetFormatPr defaultRowHeight="14.25"/>
  <cols>
    <col min="1" max="1" width="9" customWidth="1"/>
  </cols>
  <sheetData>
    <row r="1" spans="1:10" ht="15.75">
      <c r="A1" s="50" t="s">
        <v>749</v>
      </c>
      <c r="B1" s="51"/>
      <c r="C1" s="51"/>
      <c r="D1" s="51"/>
      <c r="E1" s="52"/>
      <c r="F1" s="52"/>
      <c r="G1" s="51"/>
      <c r="H1" s="52"/>
      <c r="I1" s="51"/>
      <c r="J1" s="51"/>
    </row>
    <row r="2" spans="1:10" ht="76.5">
      <c r="A2" s="53" t="s">
        <v>750</v>
      </c>
      <c r="B2" s="54" t="s">
        <v>725</v>
      </c>
      <c r="C2" s="55" t="s">
        <v>751</v>
      </c>
      <c r="D2" s="55" t="s">
        <v>5</v>
      </c>
      <c r="E2" s="56" t="s">
        <v>752</v>
      </c>
      <c r="F2" s="56" t="s">
        <v>7</v>
      </c>
      <c r="G2" s="55" t="s">
        <v>8</v>
      </c>
      <c r="H2" s="56" t="s">
        <v>753</v>
      </c>
      <c r="I2" s="55" t="s">
        <v>754</v>
      </c>
      <c r="J2" s="55" t="s">
        <v>731</v>
      </c>
    </row>
    <row r="3" spans="1:10" ht="25.5">
      <c r="A3" s="57">
        <v>1</v>
      </c>
      <c r="B3" s="21" t="s">
        <v>755</v>
      </c>
      <c r="C3" s="23" t="s">
        <v>756</v>
      </c>
      <c r="D3" s="23">
        <v>1</v>
      </c>
      <c r="E3" s="58"/>
      <c r="F3" s="58">
        <f t="shared" ref="F3:F34" si="0">ROUND(E3*D3,2)</f>
        <v>0</v>
      </c>
      <c r="G3" s="26"/>
      <c r="H3" s="58">
        <f t="shared" ref="H3:H34" si="1">ROUND(F3+F3*G3,2)</f>
        <v>0</v>
      </c>
      <c r="I3" s="21"/>
      <c r="J3" s="21"/>
    </row>
    <row r="4" spans="1:10" ht="25.5">
      <c r="A4" s="57">
        <v>2</v>
      </c>
      <c r="B4" s="21" t="s">
        <v>757</v>
      </c>
      <c r="C4" s="23" t="s">
        <v>758</v>
      </c>
      <c r="D4" s="23">
        <v>2</v>
      </c>
      <c r="E4" s="58"/>
      <c r="F4" s="58">
        <f t="shared" si="0"/>
        <v>0</v>
      </c>
      <c r="G4" s="26"/>
      <c r="H4" s="58">
        <f t="shared" si="1"/>
        <v>0</v>
      </c>
      <c r="I4" s="21"/>
      <c r="J4" s="21"/>
    </row>
    <row r="5" spans="1:10" ht="38.25">
      <c r="A5" s="57">
        <v>3</v>
      </c>
      <c r="B5" s="21" t="s">
        <v>759</v>
      </c>
      <c r="C5" s="23" t="s">
        <v>758</v>
      </c>
      <c r="D5" s="23">
        <v>8</v>
      </c>
      <c r="E5" s="58"/>
      <c r="F5" s="58">
        <f t="shared" si="0"/>
        <v>0</v>
      </c>
      <c r="G5" s="26"/>
      <c r="H5" s="58">
        <f t="shared" si="1"/>
        <v>0</v>
      </c>
      <c r="I5" s="21"/>
      <c r="J5" s="21"/>
    </row>
    <row r="6" spans="1:10" ht="38.25">
      <c r="A6" s="57">
        <v>4</v>
      </c>
      <c r="B6" s="21" t="s">
        <v>760</v>
      </c>
      <c r="C6" s="23" t="s">
        <v>179</v>
      </c>
      <c r="D6" s="23">
        <v>50</v>
      </c>
      <c r="E6" s="58"/>
      <c r="F6" s="58">
        <f t="shared" si="0"/>
        <v>0</v>
      </c>
      <c r="G6" s="26"/>
      <c r="H6" s="58">
        <f t="shared" si="1"/>
        <v>0</v>
      </c>
      <c r="I6" s="21"/>
      <c r="J6" s="21"/>
    </row>
    <row r="7" spans="1:10" ht="38.25">
      <c r="A7" s="57">
        <v>5</v>
      </c>
      <c r="B7" s="21" t="s">
        <v>761</v>
      </c>
      <c r="C7" s="23" t="s">
        <v>758</v>
      </c>
      <c r="D7" s="23">
        <v>52</v>
      </c>
      <c r="E7" s="58"/>
      <c r="F7" s="58">
        <f t="shared" si="0"/>
        <v>0</v>
      </c>
      <c r="G7" s="26"/>
      <c r="H7" s="58">
        <f t="shared" si="1"/>
        <v>0</v>
      </c>
      <c r="I7" s="21"/>
      <c r="J7" s="21"/>
    </row>
    <row r="8" spans="1:10" ht="38.25">
      <c r="A8" s="57">
        <v>6</v>
      </c>
      <c r="B8" s="21" t="s">
        <v>762</v>
      </c>
      <c r="C8" s="23" t="s">
        <v>758</v>
      </c>
      <c r="D8" s="23">
        <v>25</v>
      </c>
      <c r="E8" s="58"/>
      <c r="F8" s="58">
        <f t="shared" si="0"/>
        <v>0</v>
      </c>
      <c r="G8" s="26"/>
      <c r="H8" s="58">
        <f t="shared" si="1"/>
        <v>0</v>
      </c>
      <c r="I8" s="21"/>
      <c r="J8" s="21"/>
    </row>
    <row r="9" spans="1:10" ht="25.5">
      <c r="A9" s="57">
        <v>7</v>
      </c>
      <c r="B9" s="21" t="s">
        <v>763</v>
      </c>
      <c r="C9" s="23" t="s">
        <v>758</v>
      </c>
      <c r="D9" s="23">
        <v>160</v>
      </c>
      <c r="E9" s="58"/>
      <c r="F9" s="58">
        <f t="shared" si="0"/>
        <v>0</v>
      </c>
      <c r="G9" s="26"/>
      <c r="H9" s="58">
        <f t="shared" si="1"/>
        <v>0</v>
      </c>
      <c r="I9" s="21"/>
      <c r="J9" s="21"/>
    </row>
    <row r="10" spans="1:10" ht="25.5">
      <c r="A10" s="57">
        <v>8</v>
      </c>
      <c r="B10" s="21" t="s">
        <v>764</v>
      </c>
      <c r="C10" s="23" t="s">
        <v>758</v>
      </c>
      <c r="D10" s="23">
        <v>60</v>
      </c>
      <c r="E10" s="58"/>
      <c r="F10" s="58">
        <f t="shared" si="0"/>
        <v>0</v>
      </c>
      <c r="G10" s="26"/>
      <c r="H10" s="58">
        <f t="shared" si="1"/>
        <v>0</v>
      </c>
      <c r="I10" s="21"/>
      <c r="J10" s="21"/>
    </row>
    <row r="11" spans="1:10" ht="25.5">
      <c r="A11" s="57">
        <v>9</v>
      </c>
      <c r="B11" s="21" t="s">
        <v>765</v>
      </c>
      <c r="C11" s="23" t="s">
        <v>179</v>
      </c>
      <c r="D11" s="23">
        <v>2</v>
      </c>
      <c r="E11" s="58"/>
      <c r="F11" s="58">
        <f t="shared" si="0"/>
        <v>0</v>
      </c>
      <c r="G11" s="26"/>
      <c r="H11" s="58">
        <f t="shared" si="1"/>
        <v>0</v>
      </c>
      <c r="I11" s="21"/>
      <c r="J11" s="21"/>
    </row>
    <row r="12" spans="1:10" ht="25.5">
      <c r="A12" s="57">
        <v>10</v>
      </c>
      <c r="B12" s="21" t="s">
        <v>766</v>
      </c>
      <c r="C12" s="23" t="s">
        <v>179</v>
      </c>
      <c r="D12" s="23">
        <v>10</v>
      </c>
      <c r="E12" s="58"/>
      <c r="F12" s="58">
        <f t="shared" si="0"/>
        <v>0</v>
      </c>
      <c r="G12" s="26"/>
      <c r="H12" s="58">
        <f t="shared" si="1"/>
        <v>0</v>
      </c>
      <c r="I12" s="21"/>
      <c r="J12" s="21"/>
    </row>
    <row r="13" spans="1:10" ht="25.5">
      <c r="A13" s="57">
        <v>11</v>
      </c>
      <c r="B13" s="21" t="s">
        <v>767</v>
      </c>
      <c r="C13" s="23" t="s">
        <v>89</v>
      </c>
      <c r="D13" s="23">
        <v>35</v>
      </c>
      <c r="E13" s="58"/>
      <c r="F13" s="58">
        <f t="shared" si="0"/>
        <v>0</v>
      </c>
      <c r="G13" s="26"/>
      <c r="H13" s="58">
        <f t="shared" si="1"/>
        <v>0</v>
      </c>
      <c r="I13" s="21"/>
      <c r="J13" s="21"/>
    </row>
    <row r="14" spans="1:10" ht="25.5">
      <c r="A14" s="57">
        <v>12</v>
      </c>
      <c r="B14" s="21" t="s">
        <v>768</v>
      </c>
      <c r="C14" s="23" t="s">
        <v>758</v>
      </c>
      <c r="D14" s="23">
        <v>75</v>
      </c>
      <c r="E14" s="58"/>
      <c r="F14" s="58">
        <f t="shared" si="0"/>
        <v>0</v>
      </c>
      <c r="G14" s="26"/>
      <c r="H14" s="58">
        <f t="shared" si="1"/>
        <v>0</v>
      </c>
      <c r="I14" s="21"/>
      <c r="J14" s="21"/>
    </row>
    <row r="15" spans="1:10" ht="25.5">
      <c r="A15" s="57">
        <v>13</v>
      </c>
      <c r="B15" s="21" t="s">
        <v>769</v>
      </c>
      <c r="C15" s="23" t="s">
        <v>758</v>
      </c>
      <c r="D15" s="23">
        <v>310</v>
      </c>
      <c r="E15" s="58"/>
      <c r="F15" s="58">
        <f t="shared" si="0"/>
        <v>0</v>
      </c>
      <c r="G15" s="26"/>
      <c r="H15" s="58">
        <f t="shared" si="1"/>
        <v>0</v>
      </c>
      <c r="I15" s="21"/>
      <c r="J15" s="21"/>
    </row>
    <row r="16" spans="1:10" ht="25.5">
      <c r="A16" s="57">
        <v>14</v>
      </c>
      <c r="B16" s="21" t="s">
        <v>770</v>
      </c>
      <c r="C16" s="23" t="s">
        <v>758</v>
      </c>
      <c r="D16" s="23">
        <v>2</v>
      </c>
      <c r="E16" s="58"/>
      <c r="F16" s="58">
        <f t="shared" si="0"/>
        <v>0</v>
      </c>
      <c r="G16" s="26"/>
      <c r="H16" s="58">
        <f t="shared" si="1"/>
        <v>0</v>
      </c>
      <c r="I16" s="21"/>
      <c r="J16" s="21"/>
    </row>
    <row r="17" spans="1:10" ht="25.5">
      <c r="A17" s="57">
        <v>15</v>
      </c>
      <c r="B17" s="21" t="s">
        <v>771</v>
      </c>
      <c r="C17" s="23" t="s">
        <v>758</v>
      </c>
      <c r="D17" s="23">
        <v>1</v>
      </c>
      <c r="E17" s="58"/>
      <c r="F17" s="58">
        <f t="shared" si="0"/>
        <v>0</v>
      </c>
      <c r="G17" s="26"/>
      <c r="H17" s="58">
        <f t="shared" si="1"/>
        <v>0</v>
      </c>
      <c r="I17" s="21"/>
      <c r="J17" s="21"/>
    </row>
    <row r="18" spans="1:10" ht="25.5">
      <c r="A18" s="57">
        <v>16</v>
      </c>
      <c r="B18" s="21" t="s">
        <v>772</v>
      </c>
      <c r="C18" s="23" t="s">
        <v>132</v>
      </c>
      <c r="D18" s="23">
        <v>44</v>
      </c>
      <c r="E18" s="58"/>
      <c r="F18" s="58">
        <f t="shared" si="0"/>
        <v>0</v>
      </c>
      <c r="G18" s="26"/>
      <c r="H18" s="58">
        <f t="shared" si="1"/>
        <v>0</v>
      </c>
      <c r="I18" s="21"/>
      <c r="J18" s="21"/>
    </row>
    <row r="19" spans="1:10" ht="25.5">
      <c r="A19" s="57">
        <v>17</v>
      </c>
      <c r="B19" s="21" t="s">
        <v>773</v>
      </c>
      <c r="C19" s="23" t="s">
        <v>774</v>
      </c>
      <c r="D19" s="23">
        <v>2</v>
      </c>
      <c r="E19" s="58"/>
      <c r="F19" s="58">
        <f t="shared" si="0"/>
        <v>0</v>
      </c>
      <c r="G19" s="26"/>
      <c r="H19" s="58">
        <f t="shared" si="1"/>
        <v>0</v>
      </c>
      <c r="I19" s="21"/>
      <c r="J19" s="21"/>
    </row>
    <row r="20" spans="1:10" ht="38.25">
      <c r="A20" s="57">
        <v>19</v>
      </c>
      <c r="B20" s="21" t="s">
        <v>775</v>
      </c>
      <c r="C20" s="23" t="s">
        <v>582</v>
      </c>
      <c r="D20" s="23">
        <v>20</v>
      </c>
      <c r="E20" s="58"/>
      <c r="F20" s="58">
        <f t="shared" si="0"/>
        <v>0</v>
      </c>
      <c r="G20" s="26"/>
      <c r="H20" s="58">
        <f t="shared" si="1"/>
        <v>0</v>
      </c>
      <c r="I20" s="21"/>
      <c r="J20" s="21"/>
    </row>
    <row r="21" spans="1:10" ht="38.25">
      <c r="A21" s="57">
        <v>20</v>
      </c>
      <c r="B21" s="21" t="s">
        <v>776</v>
      </c>
      <c r="C21" s="23" t="s">
        <v>132</v>
      </c>
      <c r="D21" s="23">
        <v>65</v>
      </c>
      <c r="E21" s="58"/>
      <c r="F21" s="58">
        <f t="shared" si="0"/>
        <v>0</v>
      </c>
      <c r="G21" s="26"/>
      <c r="H21" s="58">
        <f t="shared" si="1"/>
        <v>0</v>
      </c>
      <c r="I21" s="21"/>
      <c r="J21" s="21"/>
    </row>
    <row r="22" spans="1:10" ht="25.5">
      <c r="A22" s="57">
        <v>21</v>
      </c>
      <c r="B22" s="21" t="s">
        <v>777</v>
      </c>
      <c r="C22" s="23" t="s">
        <v>778</v>
      </c>
      <c r="D22" s="23">
        <v>135</v>
      </c>
      <c r="E22" s="58"/>
      <c r="F22" s="58">
        <f t="shared" si="0"/>
        <v>0</v>
      </c>
      <c r="G22" s="26"/>
      <c r="H22" s="58">
        <f t="shared" si="1"/>
        <v>0</v>
      </c>
      <c r="I22" s="21"/>
      <c r="J22" s="21"/>
    </row>
    <row r="23" spans="1:10" ht="25.5">
      <c r="A23" s="57">
        <v>22</v>
      </c>
      <c r="B23" s="21" t="s">
        <v>779</v>
      </c>
      <c r="C23" s="23" t="s">
        <v>179</v>
      </c>
      <c r="D23" s="23">
        <v>60</v>
      </c>
      <c r="E23" s="58"/>
      <c r="F23" s="58">
        <f t="shared" si="0"/>
        <v>0</v>
      </c>
      <c r="G23" s="26"/>
      <c r="H23" s="58">
        <f t="shared" si="1"/>
        <v>0</v>
      </c>
      <c r="I23" s="21"/>
      <c r="J23" s="21"/>
    </row>
    <row r="24" spans="1:10" ht="38.25">
      <c r="A24" s="57">
        <v>23</v>
      </c>
      <c r="B24" s="21" t="s">
        <v>389</v>
      </c>
      <c r="C24" s="23" t="s">
        <v>132</v>
      </c>
      <c r="D24" s="23">
        <v>3</v>
      </c>
      <c r="E24" s="58"/>
      <c r="F24" s="58">
        <f t="shared" si="0"/>
        <v>0</v>
      </c>
      <c r="G24" s="26"/>
      <c r="H24" s="58">
        <f t="shared" si="1"/>
        <v>0</v>
      </c>
      <c r="I24" s="21"/>
      <c r="J24" s="21"/>
    </row>
    <row r="25" spans="1:10" ht="38.25">
      <c r="A25" s="57">
        <v>24</v>
      </c>
      <c r="B25" s="21" t="s">
        <v>388</v>
      </c>
      <c r="C25" s="23" t="s">
        <v>758</v>
      </c>
      <c r="D25" s="23">
        <v>360</v>
      </c>
      <c r="E25" s="58"/>
      <c r="F25" s="58">
        <f t="shared" si="0"/>
        <v>0</v>
      </c>
      <c r="G25" s="26"/>
      <c r="H25" s="58">
        <f t="shared" si="1"/>
        <v>0</v>
      </c>
      <c r="I25" s="21"/>
      <c r="J25" s="21"/>
    </row>
    <row r="26" spans="1:10" ht="38.25">
      <c r="A26" s="57">
        <v>25</v>
      </c>
      <c r="B26" s="21" t="s">
        <v>780</v>
      </c>
      <c r="C26" s="23" t="s">
        <v>774</v>
      </c>
      <c r="D26" s="23">
        <v>54</v>
      </c>
      <c r="E26" s="58"/>
      <c r="F26" s="58">
        <f t="shared" si="0"/>
        <v>0</v>
      </c>
      <c r="G26" s="26"/>
      <c r="H26" s="58">
        <f t="shared" si="1"/>
        <v>0</v>
      </c>
      <c r="I26" s="21"/>
      <c r="J26" s="21"/>
    </row>
    <row r="27" spans="1:10" ht="25.5">
      <c r="A27" s="57">
        <v>26</v>
      </c>
      <c r="B27" s="21" t="s">
        <v>781</v>
      </c>
      <c r="C27" s="23" t="s">
        <v>179</v>
      </c>
      <c r="D27" s="23">
        <v>4</v>
      </c>
      <c r="E27" s="58"/>
      <c r="F27" s="58">
        <f t="shared" si="0"/>
        <v>0</v>
      </c>
      <c r="G27" s="26"/>
      <c r="H27" s="58">
        <f t="shared" si="1"/>
        <v>0</v>
      </c>
      <c r="I27" s="21"/>
      <c r="J27" s="21"/>
    </row>
    <row r="28" spans="1:10" ht="25.5">
      <c r="A28" s="57">
        <v>27</v>
      </c>
      <c r="B28" s="21" t="s">
        <v>782</v>
      </c>
      <c r="C28" s="23" t="s">
        <v>756</v>
      </c>
      <c r="D28" s="23">
        <v>10</v>
      </c>
      <c r="E28" s="58"/>
      <c r="F28" s="58">
        <f t="shared" si="0"/>
        <v>0</v>
      </c>
      <c r="G28" s="26"/>
      <c r="H28" s="58">
        <f t="shared" si="1"/>
        <v>0</v>
      </c>
      <c r="I28" s="21"/>
      <c r="J28" s="21"/>
    </row>
    <row r="29" spans="1:10" ht="25.5">
      <c r="A29" s="57">
        <v>28</v>
      </c>
      <c r="B29" s="21" t="s">
        <v>783</v>
      </c>
      <c r="C29" s="23" t="s">
        <v>756</v>
      </c>
      <c r="D29" s="23">
        <v>133</v>
      </c>
      <c r="E29" s="58"/>
      <c r="F29" s="58">
        <f t="shared" si="0"/>
        <v>0</v>
      </c>
      <c r="G29" s="26"/>
      <c r="H29" s="58">
        <f t="shared" si="1"/>
        <v>0</v>
      </c>
      <c r="I29" s="21"/>
      <c r="J29" s="21"/>
    </row>
    <row r="30" spans="1:10" ht="38.25">
      <c r="A30" s="57">
        <v>29</v>
      </c>
      <c r="B30" s="21" t="s">
        <v>784</v>
      </c>
      <c r="C30" s="23" t="s">
        <v>756</v>
      </c>
      <c r="D30" s="23">
        <v>280</v>
      </c>
      <c r="E30" s="58"/>
      <c r="F30" s="58">
        <f t="shared" si="0"/>
        <v>0</v>
      </c>
      <c r="G30" s="26"/>
      <c r="H30" s="58">
        <f t="shared" si="1"/>
        <v>0</v>
      </c>
      <c r="I30" s="21"/>
      <c r="J30" s="21"/>
    </row>
    <row r="31" spans="1:10" ht="38.25">
      <c r="A31" s="57">
        <v>30</v>
      </c>
      <c r="B31" s="21" t="s">
        <v>785</v>
      </c>
      <c r="C31" s="23" t="s">
        <v>756</v>
      </c>
      <c r="D31" s="23">
        <v>100</v>
      </c>
      <c r="E31" s="58"/>
      <c r="F31" s="58">
        <f t="shared" si="0"/>
        <v>0</v>
      </c>
      <c r="G31" s="26"/>
      <c r="H31" s="58">
        <f t="shared" si="1"/>
        <v>0</v>
      </c>
      <c r="I31" s="21"/>
      <c r="J31" s="21"/>
    </row>
    <row r="32" spans="1:10" ht="38.25">
      <c r="A32" s="57">
        <v>31</v>
      </c>
      <c r="B32" s="21" t="s">
        <v>786</v>
      </c>
      <c r="C32" s="23" t="s">
        <v>756</v>
      </c>
      <c r="D32" s="23">
        <v>230</v>
      </c>
      <c r="E32" s="58"/>
      <c r="F32" s="58">
        <f t="shared" si="0"/>
        <v>0</v>
      </c>
      <c r="G32" s="26"/>
      <c r="H32" s="58">
        <f t="shared" si="1"/>
        <v>0</v>
      </c>
      <c r="I32" s="21"/>
      <c r="J32" s="21"/>
    </row>
    <row r="33" spans="1:10" ht="25.5">
      <c r="A33" s="57">
        <v>32</v>
      </c>
      <c r="B33" s="21" t="s">
        <v>787</v>
      </c>
      <c r="C33" s="23" t="s">
        <v>758</v>
      </c>
      <c r="D33" s="23">
        <v>1</v>
      </c>
      <c r="E33" s="58"/>
      <c r="F33" s="58">
        <f t="shared" si="0"/>
        <v>0</v>
      </c>
      <c r="G33" s="26"/>
      <c r="H33" s="58">
        <f t="shared" si="1"/>
        <v>0</v>
      </c>
      <c r="I33" s="21"/>
      <c r="J33" s="21"/>
    </row>
    <row r="34" spans="1:10" ht="25.5">
      <c r="A34" s="57">
        <v>33</v>
      </c>
      <c r="B34" s="21" t="s">
        <v>788</v>
      </c>
      <c r="C34" s="23" t="s">
        <v>758</v>
      </c>
      <c r="D34" s="23">
        <v>3</v>
      </c>
      <c r="E34" s="58"/>
      <c r="F34" s="58">
        <f t="shared" si="0"/>
        <v>0</v>
      </c>
      <c r="G34" s="26"/>
      <c r="H34" s="58">
        <f t="shared" si="1"/>
        <v>0</v>
      </c>
      <c r="I34" s="21"/>
      <c r="J34" s="21"/>
    </row>
    <row r="35" spans="1:10" ht="25.5">
      <c r="A35" s="57">
        <v>34</v>
      </c>
      <c r="B35" s="21" t="s">
        <v>789</v>
      </c>
      <c r="C35" s="23" t="s">
        <v>179</v>
      </c>
      <c r="D35" s="23">
        <v>150</v>
      </c>
      <c r="E35" s="58"/>
      <c r="F35" s="58">
        <f t="shared" ref="F35:F66" si="2">ROUND(E35*D35,2)</f>
        <v>0</v>
      </c>
      <c r="G35" s="26"/>
      <c r="H35" s="58">
        <f t="shared" ref="H35:H66" si="3">ROUND(F35+F35*G35,2)</f>
        <v>0</v>
      </c>
      <c r="I35" s="21"/>
      <c r="J35" s="21"/>
    </row>
    <row r="36" spans="1:10" ht="25.5">
      <c r="A36" s="57">
        <v>35</v>
      </c>
      <c r="B36" s="21" t="s">
        <v>790</v>
      </c>
      <c r="C36" s="23" t="s">
        <v>89</v>
      </c>
      <c r="D36" s="23">
        <v>210</v>
      </c>
      <c r="E36" s="58"/>
      <c r="F36" s="58">
        <f t="shared" si="2"/>
        <v>0</v>
      </c>
      <c r="G36" s="26"/>
      <c r="H36" s="58">
        <f t="shared" si="3"/>
        <v>0</v>
      </c>
      <c r="I36" s="21"/>
      <c r="J36" s="21"/>
    </row>
    <row r="37" spans="1:10" ht="25.5">
      <c r="A37" s="57">
        <v>36</v>
      </c>
      <c r="B37" s="21" t="s">
        <v>791</v>
      </c>
      <c r="C37" s="23" t="s">
        <v>774</v>
      </c>
      <c r="D37" s="23">
        <v>10</v>
      </c>
      <c r="E37" s="58"/>
      <c r="F37" s="58">
        <f t="shared" si="2"/>
        <v>0</v>
      </c>
      <c r="G37" s="26"/>
      <c r="H37" s="58">
        <f t="shared" si="3"/>
        <v>0</v>
      </c>
      <c r="I37" s="21"/>
      <c r="J37" s="21"/>
    </row>
    <row r="38" spans="1:10" ht="25.5">
      <c r="A38" s="57">
        <v>37</v>
      </c>
      <c r="B38" s="21" t="s">
        <v>792</v>
      </c>
      <c r="C38" s="23" t="s">
        <v>774</v>
      </c>
      <c r="D38" s="23">
        <v>31</v>
      </c>
      <c r="E38" s="58"/>
      <c r="F38" s="58">
        <f t="shared" si="2"/>
        <v>0</v>
      </c>
      <c r="G38" s="26"/>
      <c r="H38" s="58">
        <f t="shared" si="3"/>
        <v>0</v>
      </c>
      <c r="I38" s="21"/>
      <c r="J38" s="21"/>
    </row>
    <row r="39" spans="1:10" ht="25.5">
      <c r="A39" s="57">
        <v>38</v>
      </c>
      <c r="B39" s="21" t="s">
        <v>793</v>
      </c>
      <c r="C39" s="23" t="s">
        <v>774</v>
      </c>
      <c r="D39" s="23">
        <v>42</v>
      </c>
      <c r="E39" s="58"/>
      <c r="F39" s="58">
        <f t="shared" si="2"/>
        <v>0</v>
      </c>
      <c r="G39" s="26"/>
      <c r="H39" s="58">
        <f t="shared" si="3"/>
        <v>0</v>
      </c>
      <c r="I39" s="21"/>
      <c r="J39" s="21"/>
    </row>
    <row r="40" spans="1:10" ht="38.25">
      <c r="A40" s="57">
        <v>39</v>
      </c>
      <c r="B40" s="21" t="s">
        <v>794</v>
      </c>
      <c r="C40" s="23" t="s">
        <v>582</v>
      </c>
      <c r="D40" s="23">
        <v>31</v>
      </c>
      <c r="E40" s="58"/>
      <c r="F40" s="58">
        <f t="shared" si="2"/>
        <v>0</v>
      </c>
      <c r="G40" s="26"/>
      <c r="H40" s="58">
        <f t="shared" si="3"/>
        <v>0</v>
      </c>
      <c r="I40" s="21"/>
      <c r="J40" s="21"/>
    </row>
    <row r="41" spans="1:10" ht="25.5">
      <c r="A41" s="57">
        <v>40</v>
      </c>
      <c r="B41" s="21" t="s">
        <v>795</v>
      </c>
      <c r="C41" s="23" t="s">
        <v>89</v>
      </c>
      <c r="D41" s="23">
        <v>5</v>
      </c>
      <c r="E41" s="58"/>
      <c r="F41" s="58">
        <f t="shared" si="2"/>
        <v>0</v>
      </c>
      <c r="G41" s="26"/>
      <c r="H41" s="58">
        <f t="shared" si="3"/>
        <v>0</v>
      </c>
      <c r="I41" s="21"/>
      <c r="J41" s="21"/>
    </row>
    <row r="42" spans="1:10" ht="25.5">
      <c r="A42" s="57">
        <v>41</v>
      </c>
      <c r="B42" s="21" t="s">
        <v>796</v>
      </c>
      <c r="C42" s="23" t="s">
        <v>774</v>
      </c>
      <c r="D42" s="23">
        <v>40</v>
      </c>
      <c r="E42" s="58"/>
      <c r="F42" s="58">
        <f t="shared" si="2"/>
        <v>0</v>
      </c>
      <c r="G42" s="26"/>
      <c r="H42" s="58">
        <f t="shared" si="3"/>
        <v>0</v>
      </c>
      <c r="I42" s="21"/>
      <c r="J42" s="21"/>
    </row>
    <row r="43" spans="1:10" ht="25.5">
      <c r="A43" s="57">
        <v>42</v>
      </c>
      <c r="B43" s="21" t="s">
        <v>797</v>
      </c>
      <c r="C43" s="23" t="s">
        <v>774</v>
      </c>
      <c r="D43" s="23">
        <v>60</v>
      </c>
      <c r="E43" s="58"/>
      <c r="F43" s="58">
        <f t="shared" si="2"/>
        <v>0</v>
      </c>
      <c r="G43" s="26"/>
      <c r="H43" s="58">
        <f t="shared" si="3"/>
        <v>0</v>
      </c>
      <c r="I43" s="21"/>
      <c r="J43" s="21"/>
    </row>
    <row r="44" spans="1:10" ht="25.5">
      <c r="A44" s="57">
        <v>43</v>
      </c>
      <c r="B44" s="21" t="s">
        <v>798</v>
      </c>
      <c r="C44" s="23" t="s">
        <v>89</v>
      </c>
      <c r="D44" s="23">
        <v>140</v>
      </c>
      <c r="E44" s="58"/>
      <c r="F44" s="58">
        <f t="shared" si="2"/>
        <v>0</v>
      </c>
      <c r="G44" s="26"/>
      <c r="H44" s="58">
        <f t="shared" si="3"/>
        <v>0</v>
      </c>
      <c r="I44" s="21"/>
      <c r="J44" s="21"/>
    </row>
    <row r="45" spans="1:10" ht="25.5">
      <c r="A45" s="57">
        <v>44</v>
      </c>
      <c r="B45" s="21" t="s">
        <v>799</v>
      </c>
      <c r="C45" s="23" t="s">
        <v>800</v>
      </c>
      <c r="D45" s="23">
        <v>22</v>
      </c>
      <c r="E45" s="58"/>
      <c r="F45" s="58">
        <f t="shared" si="2"/>
        <v>0</v>
      </c>
      <c r="G45" s="26"/>
      <c r="H45" s="58">
        <f t="shared" si="3"/>
        <v>0</v>
      </c>
      <c r="I45" s="21"/>
      <c r="J45" s="21"/>
    </row>
    <row r="46" spans="1:10" ht="25.5">
      <c r="A46" s="57">
        <v>45</v>
      </c>
      <c r="B46" s="21" t="s">
        <v>801</v>
      </c>
      <c r="C46" s="23" t="s">
        <v>800</v>
      </c>
      <c r="D46" s="23">
        <v>35</v>
      </c>
      <c r="E46" s="58"/>
      <c r="F46" s="58">
        <f t="shared" si="2"/>
        <v>0</v>
      </c>
      <c r="G46" s="26"/>
      <c r="H46" s="58">
        <f t="shared" si="3"/>
        <v>0</v>
      </c>
      <c r="I46" s="21"/>
      <c r="J46" s="21"/>
    </row>
    <row r="47" spans="1:10" ht="25.5">
      <c r="A47" s="57">
        <v>46</v>
      </c>
      <c r="B47" s="21" t="s">
        <v>802</v>
      </c>
      <c r="C47" s="23" t="s">
        <v>179</v>
      </c>
      <c r="D47" s="23">
        <v>11</v>
      </c>
      <c r="E47" s="58"/>
      <c r="F47" s="58">
        <f t="shared" si="2"/>
        <v>0</v>
      </c>
      <c r="G47" s="26"/>
      <c r="H47" s="58">
        <f t="shared" si="3"/>
        <v>0</v>
      </c>
      <c r="I47" s="21"/>
      <c r="J47" s="21"/>
    </row>
    <row r="48" spans="1:10" ht="25.5">
      <c r="A48" s="57">
        <v>47</v>
      </c>
      <c r="B48" s="21" t="s">
        <v>803</v>
      </c>
      <c r="C48" s="23" t="s">
        <v>179</v>
      </c>
      <c r="D48" s="23">
        <v>100</v>
      </c>
      <c r="E48" s="58"/>
      <c r="F48" s="58">
        <f t="shared" si="2"/>
        <v>0</v>
      </c>
      <c r="G48" s="26"/>
      <c r="H48" s="58">
        <f t="shared" si="3"/>
        <v>0</v>
      </c>
      <c r="I48" s="21"/>
      <c r="J48" s="21"/>
    </row>
    <row r="49" spans="1:10" ht="25.5">
      <c r="A49" s="57">
        <v>48</v>
      </c>
      <c r="B49" s="21" t="s">
        <v>804</v>
      </c>
      <c r="C49" s="23" t="s">
        <v>774</v>
      </c>
      <c r="D49" s="23">
        <v>50</v>
      </c>
      <c r="E49" s="58"/>
      <c r="F49" s="58">
        <f t="shared" si="2"/>
        <v>0</v>
      </c>
      <c r="G49" s="26"/>
      <c r="H49" s="58">
        <f t="shared" si="3"/>
        <v>0</v>
      </c>
      <c r="I49" s="21"/>
      <c r="J49" s="21"/>
    </row>
    <row r="50" spans="1:10" ht="25.5">
      <c r="A50" s="57">
        <v>49</v>
      </c>
      <c r="B50" s="21" t="s">
        <v>805</v>
      </c>
      <c r="C50" s="23" t="s">
        <v>179</v>
      </c>
      <c r="D50" s="23">
        <v>1</v>
      </c>
      <c r="E50" s="58"/>
      <c r="F50" s="58">
        <f t="shared" si="2"/>
        <v>0</v>
      </c>
      <c r="G50" s="26"/>
      <c r="H50" s="58">
        <f t="shared" si="3"/>
        <v>0</v>
      </c>
      <c r="I50" s="21"/>
      <c r="J50" s="21"/>
    </row>
    <row r="51" spans="1:10" ht="38.25">
      <c r="A51" s="57">
        <v>50</v>
      </c>
      <c r="B51" s="21" t="s">
        <v>806</v>
      </c>
      <c r="C51" s="23" t="s">
        <v>105</v>
      </c>
      <c r="D51" s="23">
        <v>7</v>
      </c>
      <c r="E51" s="58"/>
      <c r="F51" s="58">
        <f t="shared" si="2"/>
        <v>0</v>
      </c>
      <c r="G51" s="26"/>
      <c r="H51" s="58">
        <f t="shared" si="3"/>
        <v>0</v>
      </c>
      <c r="I51" s="21"/>
      <c r="J51" s="21"/>
    </row>
    <row r="52" spans="1:10" ht="38.25">
      <c r="A52" s="57">
        <v>51</v>
      </c>
      <c r="B52" s="21" t="s">
        <v>807</v>
      </c>
      <c r="C52" s="23" t="s">
        <v>132</v>
      </c>
      <c r="D52" s="23">
        <v>21</v>
      </c>
      <c r="E52" s="58"/>
      <c r="F52" s="58">
        <f t="shared" si="2"/>
        <v>0</v>
      </c>
      <c r="G52" s="26"/>
      <c r="H52" s="58">
        <f t="shared" si="3"/>
        <v>0</v>
      </c>
      <c r="I52" s="21"/>
      <c r="J52" s="21"/>
    </row>
    <row r="53" spans="1:10" ht="25.5">
      <c r="A53" s="57">
        <v>52</v>
      </c>
      <c r="B53" s="21" t="s">
        <v>808</v>
      </c>
      <c r="C53" s="23" t="s">
        <v>809</v>
      </c>
      <c r="D53" s="23">
        <v>5</v>
      </c>
      <c r="E53" s="58"/>
      <c r="F53" s="58">
        <f t="shared" si="2"/>
        <v>0</v>
      </c>
      <c r="G53" s="26"/>
      <c r="H53" s="58">
        <f t="shared" si="3"/>
        <v>0</v>
      </c>
      <c r="I53" s="21"/>
      <c r="J53" s="21"/>
    </row>
    <row r="54" spans="1:10" ht="25.5">
      <c r="A54" s="57">
        <v>53</v>
      </c>
      <c r="B54" s="21" t="s">
        <v>810</v>
      </c>
      <c r="C54" s="23" t="s">
        <v>809</v>
      </c>
      <c r="D54" s="23">
        <v>6</v>
      </c>
      <c r="E54" s="58"/>
      <c r="F54" s="58">
        <f t="shared" si="2"/>
        <v>0</v>
      </c>
      <c r="G54" s="26"/>
      <c r="H54" s="58">
        <f t="shared" si="3"/>
        <v>0</v>
      </c>
      <c r="I54" s="21"/>
      <c r="J54" s="21"/>
    </row>
    <row r="55" spans="1:10" ht="25.5">
      <c r="A55" s="57">
        <v>54</v>
      </c>
      <c r="B55" s="21" t="s">
        <v>811</v>
      </c>
      <c r="C55" s="23" t="s">
        <v>812</v>
      </c>
      <c r="D55" s="23">
        <v>1</v>
      </c>
      <c r="E55" s="58"/>
      <c r="F55" s="58">
        <f t="shared" si="2"/>
        <v>0</v>
      </c>
      <c r="G55" s="26"/>
      <c r="H55" s="58">
        <f t="shared" si="3"/>
        <v>0</v>
      </c>
      <c r="I55" s="21"/>
      <c r="J55" s="21"/>
    </row>
    <row r="56" spans="1:10" ht="15">
      <c r="A56" s="59" t="s">
        <v>722</v>
      </c>
      <c r="B56" s="60"/>
      <c r="C56" s="60"/>
      <c r="D56" s="60"/>
      <c r="E56" s="61"/>
      <c r="F56" s="62">
        <f>SUM(F3:F55)</f>
        <v>0</v>
      </c>
      <c r="G56" s="63"/>
      <c r="H56" s="62">
        <f>SUM(H3:H55)</f>
        <v>0</v>
      </c>
      <c r="I56" s="64"/>
      <c r="J56" s="64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/>
  </sheetViews>
  <sheetFormatPr defaultRowHeight="14.25"/>
  <cols>
    <col min="1" max="1" width="9" customWidth="1"/>
  </cols>
  <sheetData>
    <row r="1" spans="1:8" ht="15.75">
      <c r="A1" s="50" t="s">
        <v>813</v>
      </c>
      <c r="B1" s="51"/>
      <c r="C1" s="51"/>
      <c r="D1" s="51"/>
      <c r="E1" s="52"/>
      <c r="F1" s="52"/>
      <c r="G1" s="51"/>
      <c r="H1" s="52"/>
    </row>
    <row r="2" spans="1:8" ht="25.5">
      <c r="A2" s="53" t="s">
        <v>1</v>
      </c>
      <c r="B2" s="54" t="s">
        <v>725</v>
      </c>
      <c r="C2" s="55" t="s">
        <v>814</v>
      </c>
      <c r="D2" s="55" t="s">
        <v>5</v>
      </c>
      <c r="E2" s="56" t="s">
        <v>752</v>
      </c>
      <c r="F2" s="56" t="s">
        <v>7</v>
      </c>
      <c r="G2" s="55" t="s">
        <v>8</v>
      </c>
      <c r="H2" s="56" t="s">
        <v>9</v>
      </c>
    </row>
    <row r="3" spans="1:8" ht="38.25">
      <c r="A3" s="57">
        <v>1</v>
      </c>
      <c r="B3" s="21" t="s">
        <v>815</v>
      </c>
      <c r="C3" s="23" t="s">
        <v>816</v>
      </c>
      <c r="D3" s="23">
        <v>51</v>
      </c>
      <c r="E3" s="24"/>
      <c r="F3" s="58">
        <f t="shared" ref="F3:F34" si="0">ROUND(E3*D3,2)</f>
        <v>0</v>
      </c>
      <c r="G3" s="26"/>
      <c r="H3" s="58">
        <f t="shared" ref="H3:H34" si="1">ROUND(F3+F3*G3,2)</f>
        <v>0</v>
      </c>
    </row>
    <row r="4" spans="1:8" ht="38.25">
      <c r="A4" s="57">
        <v>2</v>
      </c>
      <c r="B4" s="21" t="s">
        <v>817</v>
      </c>
      <c r="C4" s="23" t="s">
        <v>818</v>
      </c>
      <c r="D4" s="23">
        <v>1</v>
      </c>
      <c r="E4" s="58"/>
      <c r="F4" s="58">
        <f t="shared" si="0"/>
        <v>0</v>
      </c>
      <c r="G4" s="26"/>
      <c r="H4" s="58">
        <f t="shared" si="1"/>
        <v>0</v>
      </c>
    </row>
    <row r="5" spans="1:8" ht="38.25">
      <c r="A5" s="57">
        <v>3</v>
      </c>
      <c r="B5" s="21" t="s">
        <v>819</v>
      </c>
      <c r="C5" s="23" t="s">
        <v>820</v>
      </c>
      <c r="D5" s="23">
        <v>8</v>
      </c>
      <c r="E5" s="58"/>
      <c r="F5" s="58">
        <f t="shared" si="0"/>
        <v>0</v>
      </c>
      <c r="G5" s="26"/>
      <c r="H5" s="58">
        <f t="shared" si="1"/>
        <v>0</v>
      </c>
    </row>
    <row r="6" spans="1:8" ht="38.25">
      <c r="A6" s="57">
        <v>4</v>
      </c>
      <c r="B6" s="21" t="s">
        <v>821</v>
      </c>
      <c r="C6" s="23" t="s">
        <v>822</v>
      </c>
      <c r="D6" s="23">
        <v>2</v>
      </c>
      <c r="E6" s="58"/>
      <c r="F6" s="58">
        <f t="shared" si="0"/>
        <v>0</v>
      </c>
      <c r="G6" s="26"/>
      <c r="H6" s="58">
        <f t="shared" si="1"/>
        <v>0</v>
      </c>
    </row>
    <row r="7" spans="1:8" ht="38.25">
      <c r="A7" s="57">
        <v>5</v>
      </c>
      <c r="B7" s="21" t="s">
        <v>823</v>
      </c>
      <c r="C7" s="23" t="s">
        <v>824</v>
      </c>
      <c r="D7" s="23">
        <v>26</v>
      </c>
      <c r="E7" s="58"/>
      <c r="F7" s="58">
        <f t="shared" si="0"/>
        <v>0</v>
      </c>
      <c r="G7" s="26"/>
      <c r="H7" s="58">
        <f t="shared" si="1"/>
        <v>0</v>
      </c>
    </row>
    <row r="8" spans="1:8" ht="38.25">
      <c r="A8" s="57">
        <v>6</v>
      </c>
      <c r="B8" s="21" t="s">
        <v>825</v>
      </c>
      <c r="C8" s="23" t="s">
        <v>826</v>
      </c>
      <c r="D8" s="23">
        <v>18</v>
      </c>
      <c r="E8" s="58"/>
      <c r="F8" s="58">
        <f t="shared" si="0"/>
        <v>0</v>
      </c>
      <c r="G8" s="26"/>
      <c r="H8" s="58">
        <f t="shared" si="1"/>
        <v>0</v>
      </c>
    </row>
    <row r="9" spans="1:8" ht="38.25">
      <c r="A9" s="57">
        <v>7</v>
      </c>
      <c r="B9" s="21" t="s">
        <v>827</v>
      </c>
      <c r="C9" s="23" t="s">
        <v>826</v>
      </c>
      <c r="D9" s="23">
        <v>64</v>
      </c>
      <c r="E9" s="58"/>
      <c r="F9" s="58">
        <f t="shared" si="0"/>
        <v>0</v>
      </c>
      <c r="G9" s="26"/>
      <c r="H9" s="58">
        <f t="shared" si="1"/>
        <v>0</v>
      </c>
    </row>
    <row r="10" spans="1:8" ht="38.25">
      <c r="A10" s="57">
        <v>8</v>
      </c>
      <c r="B10" s="21" t="s">
        <v>828</v>
      </c>
      <c r="C10" s="23" t="s">
        <v>829</v>
      </c>
      <c r="D10" s="23">
        <v>13</v>
      </c>
      <c r="E10" s="58"/>
      <c r="F10" s="58">
        <f t="shared" si="0"/>
        <v>0</v>
      </c>
      <c r="G10" s="26"/>
      <c r="H10" s="58">
        <f t="shared" si="1"/>
        <v>0</v>
      </c>
    </row>
    <row r="11" spans="1:8" ht="38.25">
      <c r="A11" s="57">
        <v>9</v>
      </c>
      <c r="B11" s="65" t="s">
        <v>830</v>
      </c>
      <c r="C11" s="66" t="s">
        <v>826</v>
      </c>
      <c r="D11" s="66">
        <v>10</v>
      </c>
      <c r="E11" s="67"/>
      <c r="F11" s="67">
        <f t="shared" si="0"/>
        <v>0</v>
      </c>
      <c r="G11" s="68"/>
      <c r="H11" s="67">
        <f t="shared" si="1"/>
        <v>0</v>
      </c>
    </row>
    <row r="12" spans="1:8" ht="38.25">
      <c r="A12" s="57">
        <v>10</v>
      </c>
      <c r="B12" s="65" t="s">
        <v>831</v>
      </c>
      <c r="C12" s="66" t="s">
        <v>829</v>
      </c>
      <c r="D12" s="66">
        <v>10</v>
      </c>
      <c r="E12" s="67"/>
      <c r="F12" s="67">
        <f t="shared" si="0"/>
        <v>0</v>
      </c>
      <c r="G12" s="68"/>
      <c r="H12" s="67">
        <f t="shared" si="1"/>
        <v>0</v>
      </c>
    </row>
    <row r="13" spans="1:8" ht="38.25">
      <c r="A13" s="57">
        <v>11</v>
      </c>
      <c r="B13" s="21" t="s">
        <v>832</v>
      </c>
      <c r="C13" s="23" t="s">
        <v>826</v>
      </c>
      <c r="D13" s="23">
        <v>80</v>
      </c>
      <c r="E13" s="58"/>
      <c r="F13" s="58">
        <f t="shared" si="0"/>
        <v>0</v>
      </c>
      <c r="G13" s="26"/>
      <c r="H13" s="58">
        <f t="shared" si="1"/>
        <v>0</v>
      </c>
    </row>
    <row r="14" spans="1:8" ht="38.25">
      <c r="A14" s="57">
        <v>12</v>
      </c>
      <c r="B14" s="21" t="s">
        <v>833</v>
      </c>
      <c r="C14" s="23" t="s">
        <v>826</v>
      </c>
      <c r="D14" s="23">
        <v>2</v>
      </c>
      <c r="E14" s="58"/>
      <c r="F14" s="58">
        <f t="shared" si="0"/>
        <v>0</v>
      </c>
      <c r="G14" s="26"/>
      <c r="H14" s="58">
        <f t="shared" si="1"/>
        <v>0</v>
      </c>
    </row>
    <row r="15" spans="1:8" ht="38.25">
      <c r="A15" s="57">
        <v>13</v>
      </c>
      <c r="B15" s="21" t="s">
        <v>834</v>
      </c>
      <c r="C15" s="23" t="s">
        <v>826</v>
      </c>
      <c r="D15" s="23">
        <v>12</v>
      </c>
      <c r="E15" s="58"/>
      <c r="F15" s="58">
        <f t="shared" si="0"/>
        <v>0</v>
      </c>
      <c r="G15" s="26"/>
      <c r="H15" s="58">
        <f t="shared" si="1"/>
        <v>0</v>
      </c>
    </row>
    <row r="16" spans="1:8" ht="38.25">
      <c r="A16" s="57">
        <v>14</v>
      </c>
      <c r="B16" s="21" t="s">
        <v>835</v>
      </c>
      <c r="C16" s="23" t="s">
        <v>826</v>
      </c>
      <c r="D16" s="23">
        <v>12</v>
      </c>
      <c r="E16" s="58"/>
      <c r="F16" s="58">
        <f t="shared" si="0"/>
        <v>0</v>
      </c>
      <c r="G16" s="26"/>
      <c r="H16" s="58">
        <f t="shared" si="1"/>
        <v>0</v>
      </c>
    </row>
    <row r="17" spans="1:8" ht="38.25">
      <c r="A17" s="57">
        <v>15</v>
      </c>
      <c r="B17" s="21" t="s">
        <v>836</v>
      </c>
      <c r="C17" s="23" t="s">
        <v>826</v>
      </c>
      <c r="D17" s="23">
        <v>32</v>
      </c>
      <c r="E17" s="58"/>
      <c r="F17" s="58">
        <f t="shared" si="0"/>
        <v>0</v>
      </c>
      <c r="G17" s="26"/>
      <c r="H17" s="58">
        <f t="shared" si="1"/>
        <v>0</v>
      </c>
    </row>
    <row r="18" spans="1:8" ht="38.25">
      <c r="A18" s="57">
        <v>16</v>
      </c>
      <c r="B18" s="21" t="s">
        <v>837</v>
      </c>
      <c r="C18" s="23" t="s">
        <v>838</v>
      </c>
      <c r="D18" s="23">
        <v>28</v>
      </c>
      <c r="E18" s="58"/>
      <c r="F18" s="58">
        <f t="shared" si="0"/>
        <v>0</v>
      </c>
      <c r="G18" s="26"/>
      <c r="H18" s="58">
        <f t="shared" si="1"/>
        <v>0</v>
      </c>
    </row>
    <row r="19" spans="1:8" ht="38.25">
      <c r="A19" s="57">
        <v>17</v>
      </c>
      <c r="B19" s="21" t="s">
        <v>839</v>
      </c>
      <c r="C19" s="23" t="s">
        <v>840</v>
      </c>
      <c r="D19" s="23">
        <v>19</v>
      </c>
      <c r="E19" s="58"/>
      <c r="F19" s="58">
        <f t="shared" si="0"/>
        <v>0</v>
      </c>
      <c r="G19" s="26"/>
      <c r="H19" s="58">
        <f t="shared" si="1"/>
        <v>0</v>
      </c>
    </row>
    <row r="20" spans="1:8" ht="38.25">
      <c r="A20" s="57">
        <v>18</v>
      </c>
      <c r="B20" s="21" t="s">
        <v>841</v>
      </c>
      <c r="C20" s="23" t="s">
        <v>842</v>
      </c>
      <c r="D20" s="23">
        <v>65</v>
      </c>
      <c r="E20" s="58"/>
      <c r="F20" s="58">
        <f t="shared" si="0"/>
        <v>0</v>
      </c>
      <c r="G20" s="26"/>
      <c r="H20" s="58">
        <f t="shared" si="1"/>
        <v>0</v>
      </c>
    </row>
    <row r="21" spans="1:8" ht="38.25">
      <c r="A21" s="57">
        <v>19</v>
      </c>
      <c r="B21" s="21" t="s">
        <v>843</v>
      </c>
      <c r="C21" s="23" t="s">
        <v>842</v>
      </c>
      <c r="D21" s="23">
        <v>290</v>
      </c>
      <c r="E21" s="58"/>
      <c r="F21" s="58">
        <f t="shared" si="0"/>
        <v>0</v>
      </c>
      <c r="G21" s="26"/>
      <c r="H21" s="58">
        <f t="shared" si="1"/>
        <v>0</v>
      </c>
    </row>
    <row r="22" spans="1:8" ht="38.25">
      <c r="A22" s="57">
        <v>20</v>
      </c>
      <c r="B22" s="21" t="s">
        <v>844</v>
      </c>
      <c r="C22" s="23" t="s">
        <v>842</v>
      </c>
      <c r="D22" s="23">
        <v>40</v>
      </c>
      <c r="E22" s="58"/>
      <c r="F22" s="58">
        <f t="shared" si="0"/>
        <v>0</v>
      </c>
      <c r="G22" s="26"/>
      <c r="H22" s="58">
        <f t="shared" si="1"/>
        <v>0</v>
      </c>
    </row>
    <row r="23" spans="1:8" ht="38.25">
      <c r="A23" s="57">
        <v>21</v>
      </c>
      <c r="B23" s="21" t="s">
        <v>845</v>
      </c>
      <c r="C23" s="23" t="s">
        <v>842</v>
      </c>
      <c r="D23" s="23">
        <v>104</v>
      </c>
      <c r="E23" s="58"/>
      <c r="F23" s="58">
        <f t="shared" si="0"/>
        <v>0</v>
      </c>
      <c r="G23" s="26"/>
      <c r="H23" s="58">
        <f t="shared" si="1"/>
        <v>0</v>
      </c>
    </row>
    <row r="24" spans="1:8" ht="38.25">
      <c r="A24" s="57">
        <v>22</v>
      </c>
      <c r="B24" s="21" t="s">
        <v>846</v>
      </c>
      <c r="C24" s="23" t="s">
        <v>842</v>
      </c>
      <c r="D24" s="23">
        <v>75</v>
      </c>
      <c r="E24" s="58"/>
      <c r="F24" s="58">
        <f t="shared" si="0"/>
        <v>0</v>
      </c>
      <c r="G24" s="26"/>
      <c r="H24" s="58">
        <f t="shared" si="1"/>
        <v>0</v>
      </c>
    </row>
    <row r="25" spans="1:8" ht="38.25">
      <c r="A25" s="57">
        <v>23</v>
      </c>
      <c r="B25" s="21" t="s">
        <v>847</v>
      </c>
      <c r="C25" s="23" t="s">
        <v>848</v>
      </c>
      <c r="D25" s="23">
        <v>6</v>
      </c>
      <c r="E25" s="58"/>
      <c r="F25" s="58">
        <f t="shared" si="0"/>
        <v>0</v>
      </c>
      <c r="G25" s="26"/>
      <c r="H25" s="58">
        <f t="shared" si="1"/>
        <v>0</v>
      </c>
    </row>
    <row r="26" spans="1:8" ht="38.25">
      <c r="A26" s="57">
        <v>24</v>
      </c>
      <c r="B26" s="21" t="s">
        <v>849</v>
      </c>
      <c r="C26" s="23" t="s">
        <v>850</v>
      </c>
      <c r="D26" s="23">
        <v>2</v>
      </c>
      <c r="E26" s="58"/>
      <c r="F26" s="58">
        <f t="shared" si="0"/>
        <v>0</v>
      </c>
      <c r="G26" s="26"/>
      <c r="H26" s="58">
        <f t="shared" si="1"/>
        <v>0</v>
      </c>
    </row>
    <row r="27" spans="1:8" ht="38.25">
      <c r="A27" s="57">
        <v>25</v>
      </c>
      <c r="B27" s="21" t="s">
        <v>851</v>
      </c>
      <c r="C27" s="23" t="s">
        <v>850</v>
      </c>
      <c r="D27" s="23">
        <v>2</v>
      </c>
      <c r="E27" s="58"/>
      <c r="F27" s="58">
        <f t="shared" si="0"/>
        <v>0</v>
      </c>
      <c r="G27" s="26"/>
      <c r="H27" s="58">
        <f t="shared" si="1"/>
        <v>0</v>
      </c>
    </row>
    <row r="28" spans="1:8" ht="76.5">
      <c r="A28" s="57">
        <v>26</v>
      </c>
      <c r="B28" s="21" t="s">
        <v>852</v>
      </c>
      <c r="C28" s="23" t="s">
        <v>853</v>
      </c>
      <c r="D28" s="23">
        <v>2</v>
      </c>
      <c r="E28" s="58"/>
      <c r="F28" s="58">
        <f t="shared" si="0"/>
        <v>0</v>
      </c>
      <c r="G28" s="26"/>
      <c r="H28" s="58">
        <f t="shared" si="1"/>
        <v>0</v>
      </c>
    </row>
    <row r="29" spans="1:8" ht="76.5">
      <c r="A29" s="57">
        <v>27</v>
      </c>
      <c r="B29" s="21" t="s">
        <v>854</v>
      </c>
      <c r="C29" s="23" t="s">
        <v>853</v>
      </c>
      <c r="D29" s="23">
        <v>2</v>
      </c>
      <c r="E29" s="58"/>
      <c r="F29" s="58">
        <f t="shared" si="0"/>
        <v>0</v>
      </c>
      <c r="G29" s="26"/>
      <c r="H29" s="58">
        <f t="shared" si="1"/>
        <v>0</v>
      </c>
    </row>
    <row r="30" spans="1:8" ht="89.25">
      <c r="A30" s="57">
        <v>28</v>
      </c>
      <c r="B30" s="21" t="s">
        <v>855</v>
      </c>
      <c r="C30" s="23" t="s">
        <v>853</v>
      </c>
      <c r="D30" s="23">
        <v>2</v>
      </c>
      <c r="E30" s="58"/>
      <c r="F30" s="58">
        <f t="shared" si="0"/>
        <v>0</v>
      </c>
      <c r="G30" s="26"/>
      <c r="H30" s="58">
        <f t="shared" si="1"/>
        <v>0</v>
      </c>
    </row>
    <row r="31" spans="1:8" ht="63.75">
      <c r="A31" s="57">
        <v>29</v>
      </c>
      <c r="B31" s="21" t="s">
        <v>856</v>
      </c>
      <c r="C31" s="23" t="s">
        <v>853</v>
      </c>
      <c r="D31" s="23">
        <v>50</v>
      </c>
      <c r="E31" s="58"/>
      <c r="F31" s="58">
        <f t="shared" si="0"/>
        <v>0</v>
      </c>
      <c r="G31" s="26"/>
      <c r="H31" s="58">
        <f t="shared" si="1"/>
        <v>0</v>
      </c>
    </row>
    <row r="32" spans="1:8" ht="25.5">
      <c r="A32" s="57">
        <v>30</v>
      </c>
      <c r="B32" s="21" t="s">
        <v>857</v>
      </c>
      <c r="C32" s="23" t="s">
        <v>858</v>
      </c>
      <c r="D32" s="23">
        <v>86</v>
      </c>
      <c r="E32" s="58"/>
      <c r="F32" s="58">
        <f t="shared" si="0"/>
        <v>0</v>
      </c>
      <c r="G32" s="26"/>
      <c r="H32" s="58">
        <f t="shared" si="1"/>
        <v>0</v>
      </c>
    </row>
    <row r="33" spans="1:8" ht="25.5">
      <c r="A33" s="57">
        <v>31</v>
      </c>
      <c r="B33" s="21" t="s">
        <v>859</v>
      </c>
      <c r="C33" s="23" t="s">
        <v>860</v>
      </c>
      <c r="D33" s="23">
        <v>94</v>
      </c>
      <c r="E33" s="58"/>
      <c r="F33" s="58">
        <f t="shared" si="0"/>
        <v>0</v>
      </c>
      <c r="G33" s="26"/>
      <c r="H33" s="58">
        <f t="shared" si="1"/>
        <v>0</v>
      </c>
    </row>
    <row r="34" spans="1:8" ht="25.5">
      <c r="A34" s="57">
        <v>32</v>
      </c>
      <c r="B34" s="21" t="s">
        <v>861</v>
      </c>
      <c r="C34" s="23" t="s">
        <v>862</v>
      </c>
      <c r="D34" s="23">
        <v>6</v>
      </c>
      <c r="E34" s="58"/>
      <c r="F34" s="58">
        <f t="shared" si="0"/>
        <v>0</v>
      </c>
      <c r="G34" s="26"/>
      <c r="H34" s="58">
        <f t="shared" si="1"/>
        <v>0</v>
      </c>
    </row>
    <row r="35" spans="1:8" ht="38.25">
      <c r="A35" s="57">
        <v>33</v>
      </c>
      <c r="B35" s="21" t="s">
        <v>863</v>
      </c>
      <c r="C35" s="23" t="s">
        <v>862</v>
      </c>
      <c r="D35" s="23">
        <v>18</v>
      </c>
      <c r="E35" s="58"/>
      <c r="F35" s="58">
        <f t="shared" ref="F35:F66" si="2">ROUND(E35*D35,2)</f>
        <v>0</v>
      </c>
      <c r="G35" s="26"/>
      <c r="H35" s="58">
        <f t="shared" ref="H35:H66" si="3">ROUND(F35+F35*G35,2)</f>
        <v>0</v>
      </c>
    </row>
    <row r="36" spans="1:8" ht="38.25">
      <c r="A36" s="57">
        <v>34</v>
      </c>
      <c r="B36" s="21" t="s">
        <v>864</v>
      </c>
      <c r="C36" s="23" t="s">
        <v>862</v>
      </c>
      <c r="D36" s="23">
        <v>2</v>
      </c>
      <c r="E36" s="58"/>
      <c r="F36" s="58">
        <f t="shared" si="2"/>
        <v>0</v>
      </c>
      <c r="G36" s="26"/>
      <c r="H36" s="58">
        <f t="shared" si="3"/>
        <v>0</v>
      </c>
    </row>
    <row r="37" spans="1:8" ht="25.5">
      <c r="A37" s="57">
        <v>35</v>
      </c>
      <c r="B37" s="21" t="s">
        <v>865</v>
      </c>
      <c r="C37" s="23" t="s">
        <v>866</v>
      </c>
      <c r="D37" s="23">
        <v>26</v>
      </c>
      <c r="E37" s="58"/>
      <c r="F37" s="58">
        <f t="shared" si="2"/>
        <v>0</v>
      </c>
      <c r="G37" s="26"/>
      <c r="H37" s="58">
        <f t="shared" si="3"/>
        <v>0</v>
      </c>
    </row>
    <row r="38" spans="1:8" ht="25.5">
      <c r="A38" s="57">
        <v>36</v>
      </c>
      <c r="B38" s="21" t="s">
        <v>867</v>
      </c>
      <c r="C38" s="23" t="s">
        <v>862</v>
      </c>
      <c r="D38" s="23">
        <v>118</v>
      </c>
      <c r="E38" s="58"/>
      <c r="F38" s="58">
        <f t="shared" si="2"/>
        <v>0</v>
      </c>
      <c r="G38" s="26"/>
      <c r="H38" s="58">
        <f t="shared" si="3"/>
        <v>0</v>
      </c>
    </row>
    <row r="39" spans="1:8" ht="38.25">
      <c r="A39" s="57">
        <v>37</v>
      </c>
      <c r="B39" s="21" t="s">
        <v>868</v>
      </c>
      <c r="C39" s="23" t="s">
        <v>850</v>
      </c>
      <c r="D39" s="23">
        <v>16</v>
      </c>
      <c r="E39" s="58"/>
      <c r="F39" s="58">
        <f t="shared" si="2"/>
        <v>0</v>
      </c>
      <c r="G39" s="26"/>
      <c r="H39" s="58">
        <f t="shared" si="3"/>
        <v>0</v>
      </c>
    </row>
    <row r="40" spans="1:8" ht="38.25">
      <c r="A40" s="57">
        <v>38</v>
      </c>
      <c r="B40" s="21" t="s">
        <v>869</v>
      </c>
      <c r="C40" s="23" t="s">
        <v>824</v>
      </c>
      <c r="D40" s="23">
        <v>30</v>
      </c>
      <c r="E40" s="58"/>
      <c r="F40" s="58">
        <f t="shared" si="2"/>
        <v>0</v>
      </c>
      <c r="G40" s="26"/>
      <c r="H40" s="58">
        <f t="shared" si="3"/>
        <v>0</v>
      </c>
    </row>
    <row r="41" spans="1:8" ht="38.25">
      <c r="A41" s="57">
        <v>39</v>
      </c>
      <c r="B41" s="21" t="s">
        <v>870</v>
      </c>
      <c r="C41" s="23" t="s">
        <v>826</v>
      </c>
      <c r="D41" s="23">
        <v>74</v>
      </c>
      <c r="E41" s="58"/>
      <c r="F41" s="58">
        <f t="shared" si="2"/>
        <v>0</v>
      </c>
      <c r="G41" s="26"/>
      <c r="H41" s="58">
        <f t="shared" si="3"/>
        <v>0</v>
      </c>
    </row>
    <row r="42" spans="1:8" ht="63.75">
      <c r="A42" s="57">
        <v>40</v>
      </c>
      <c r="B42" s="21" t="s">
        <v>871</v>
      </c>
      <c r="C42" s="23" t="s">
        <v>862</v>
      </c>
      <c r="D42" s="23">
        <v>30</v>
      </c>
      <c r="E42" s="58"/>
      <c r="F42" s="58">
        <f t="shared" si="2"/>
        <v>0</v>
      </c>
      <c r="G42" s="26"/>
      <c r="H42" s="58">
        <f t="shared" si="3"/>
        <v>0</v>
      </c>
    </row>
    <row r="43" spans="1:8" ht="63.75">
      <c r="A43" s="57">
        <v>41</v>
      </c>
      <c r="B43" s="21" t="s">
        <v>872</v>
      </c>
      <c r="C43" s="23" t="s">
        <v>862</v>
      </c>
      <c r="D43" s="23">
        <v>24</v>
      </c>
      <c r="E43" s="58"/>
      <c r="F43" s="58">
        <f t="shared" si="2"/>
        <v>0</v>
      </c>
      <c r="G43" s="26"/>
      <c r="H43" s="58">
        <f t="shared" si="3"/>
        <v>0</v>
      </c>
    </row>
    <row r="44" spans="1:8" ht="38.25">
      <c r="A44" s="57">
        <v>42</v>
      </c>
      <c r="B44" s="21" t="s">
        <v>873</v>
      </c>
      <c r="C44" s="23" t="s">
        <v>874</v>
      </c>
      <c r="D44" s="23">
        <v>112</v>
      </c>
      <c r="E44" s="58"/>
      <c r="F44" s="58">
        <f t="shared" si="2"/>
        <v>0</v>
      </c>
      <c r="G44" s="26"/>
      <c r="H44" s="58">
        <f t="shared" si="3"/>
        <v>0</v>
      </c>
    </row>
    <row r="45" spans="1:8" ht="38.25">
      <c r="A45" s="57">
        <v>43</v>
      </c>
      <c r="B45" s="21" t="s">
        <v>875</v>
      </c>
      <c r="C45" s="23" t="s">
        <v>826</v>
      </c>
      <c r="D45" s="23">
        <v>118</v>
      </c>
      <c r="E45" s="58"/>
      <c r="F45" s="58">
        <f t="shared" si="2"/>
        <v>0</v>
      </c>
      <c r="G45" s="26"/>
      <c r="H45" s="58">
        <f t="shared" si="3"/>
        <v>0</v>
      </c>
    </row>
    <row r="46" spans="1:8" ht="38.25">
      <c r="A46" s="57">
        <v>44</v>
      </c>
      <c r="B46" s="21" t="s">
        <v>876</v>
      </c>
      <c r="C46" s="23" t="s">
        <v>874</v>
      </c>
      <c r="D46" s="23">
        <v>10</v>
      </c>
      <c r="E46" s="58"/>
      <c r="F46" s="58">
        <f t="shared" si="2"/>
        <v>0</v>
      </c>
      <c r="G46" s="26"/>
      <c r="H46" s="58">
        <f t="shared" si="3"/>
        <v>0</v>
      </c>
    </row>
    <row r="47" spans="1:8" ht="25.5">
      <c r="A47" s="57">
        <v>45</v>
      </c>
      <c r="B47" s="21" t="s">
        <v>877</v>
      </c>
      <c r="C47" s="23" t="s">
        <v>826</v>
      </c>
      <c r="D47" s="23">
        <v>4</v>
      </c>
      <c r="E47" s="58"/>
      <c r="F47" s="58">
        <f t="shared" si="2"/>
        <v>0</v>
      </c>
      <c r="G47" s="26"/>
      <c r="H47" s="58">
        <f t="shared" si="3"/>
        <v>0</v>
      </c>
    </row>
    <row r="48" spans="1:8" ht="25.5">
      <c r="A48" s="57">
        <v>46</v>
      </c>
      <c r="B48" s="21" t="s">
        <v>878</v>
      </c>
      <c r="C48" s="23" t="s">
        <v>826</v>
      </c>
      <c r="D48" s="23">
        <v>2</v>
      </c>
      <c r="E48" s="58"/>
      <c r="F48" s="58">
        <f t="shared" si="2"/>
        <v>0</v>
      </c>
      <c r="G48" s="26"/>
      <c r="H48" s="58">
        <f t="shared" si="3"/>
        <v>0</v>
      </c>
    </row>
    <row r="49" spans="1:8" ht="25.5">
      <c r="A49" s="57">
        <v>47</v>
      </c>
      <c r="B49" s="21" t="s">
        <v>879</v>
      </c>
      <c r="C49" s="23" t="s">
        <v>826</v>
      </c>
      <c r="D49" s="23">
        <v>112</v>
      </c>
      <c r="E49" s="58"/>
      <c r="F49" s="58">
        <f t="shared" si="2"/>
        <v>0</v>
      </c>
      <c r="G49" s="26"/>
      <c r="H49" s="58">
        <f t="shared" si="3"/>
        <v>0</v>
      </c>
    </row>
    <row r="50" spans="1:8" ht="25.5">
      <c r="A50" s="57">
        <v>48</v>
      </c>
      <c r="B50" s="21" t="s">
        <v>880</v>
      </c>
      <c r="C50" s="23" t="s">
        <v>826</v>
      </c>
      <c r="D50" s="23">
        <v>191</v>
      </c>
      <c r="E50" s="58"/>
      <c r="F50" s="58">
        <f t="shared" si="2"/>
        <v>0</v>
      </c>
      <c r="G50" s="26"/>
      <c r="H50" s="58">
        <f t="shared" si="3"/>
        <v>0</v>
      </c>
    </row>
    <row r="51" spans="1:8" ht="38.25">
      <c r="A51" s="57">
        <v>49</v>
      </c>
      <c r="B51" s="21" t="s">
        <v>881</v>
      </c>
      <c r="C51" s="23" t="s">
        <v>862</v>
      </c>
      <c r="D51" s="23">
        <v>20</v>
      </c>
      <c r="E51" s="58"/>
      <c r="F51" s="58">
        <f t="shared" si="2"/>
        <v>0</v>
      </c>
      <c r="G51" s="26"/>
      <c r="H51" s="58">
        <f t="shared" si="3"/>
        <v>0</v>
      </c>
    </row>
    <row r="52" spans="1:8" ht="25.5">
      <c r="A52" s="57">
        <v>50</v>
      </c>
      <c r="B52" s="21" t="s">
        <v>882</v>
      </c>
      <c r="C52" s="23" t="s">
        <v>866</v>
      </c>
      <c r="D52" s="23">
        <v>130</v>
      </c>
      <c r="E52" s="58"/>
      <c r="F52" s="58">
        <f t="shared" si="2"/>
        <v>0</v>
      </c>
      <c r="G52" s="26"/>
      <c r="H52" s="58">
        <f t="shared" si="3"/>
        <v>0</v>
      </c>
    </row>
    <row r="53" spans="1:8" ht="25.5">
      <c r="A53" s="57">
        <v>51</v>
      </c>
      <c r="B53" s="21" t="s">
        <v>883</v>
      </c>
      <c r="C53" s="23" t="s">
        <v>826</v>
      </c>
      <c r="D53" s="23">
        <v>2</v>
      </c>
      <c r="E53" s="58"/>
      <c r="F53" s="58">
        <f t="shared" si="2"/>
        <v>0</v>
      </c>
      <c r="G53" s="26"/>
      <c r="H53" s="58">
        <f t="shared" si="3"/>
        <v>0</v>
      </c>
    </row>
    <row r="54" spans="1:8" ht="63.75">
      <c r="A54" s="57">
        <v>52</v>
      </c>
      <c r="B54" s="21" t="s">
        <v>884</v>
      </c>
      <c r="C54" s="23" t="s">
        <v>829</v>
      </c>
      <c r="D54" s="23">
        <v>18</v>
      </c>
      <c r="E54" s="58"/>
      <c r="F54" s="58">
        <f t="shared" si="2"/>
        <v>0</v>
      </c>
      <c r="G54" s="26"/>
      <c r="H54" s="58">
        <f t="shared" si="3"/>
        <v>0</v>
      </c>
    </row>
    <row r="55" spans="1:8" ht="63.75">
      <c r="A55" s="57">
        <v>53</v>
      </c>
      <c r="B55" s="21" t="s">
        <v>885</v>
      </c>
      <c r="C55" s="23" t="s">
        <v>829</v>
      </c>
      <c r="D55" s="23">
        <v>28</v>
      </c>
      <c r="E55" s="58"/>
      <c r="F55" s="58">
        <f t="shared" si="2"/>
        <v>0</v>
      </c>
      <c r="G55" s="26"/>
      <c r="H55" s="58">
        <f t="shared" si="3"/>
        <v>0</v>
      </c>
    </row>
    <row r="56" spans="1:8" ht="38.25">
      <c r="A56" s="57">
        <v>54</v>
      </c>
      <c r="B56" s="21" t="s">
        <v>886</v>
      </c>
      <c r="C56" s="23" t="s">
        <v>826</v>
      </c>
      <c r="D56" s="23">
        <v>4</v>
      </c>
      <c r="E56" s="58"/>
      <c r="F56" s="58">
        <f t="shared" si="2"/>
        <v>0</v>
      </c>
      <c r="G56" s="26"/>
      <c r="H56" s="58">
        <f t="shared" si="3"/>
        <v>0</v>
      </c>
    </row>
    <row r="57" spans="1:8" ht="38.25">
      <c r="A57" s="57">
        <v>55</v>
      </c>
      <c r="B57" s="21" t="s">
        <v>887</v>
      </c>
      <c r="C57" s="23" t="s">
        <v>853</v>
      </c>
      <c r="D57" s="23">
        <v>22</v>
      </c>
      <c r="E57" s="58"/>
      <c r="F57" s="58">
        <f t="shared" si="2"/>
        <v>0</v>
      </c>
      <c r="G57" s="26"/>
      <c r="H57" s="58">
        <f t="shared" si="3"/>
        <v>0</v>
      </c>
    </row>
    <row r="58" spans="1:8" ht="38.25">
      <c r="A58" s="57">
        <v>56</v>
      </c>
      <c r="B58" s="21" t="s">
        <v>888</v>
      </c>
      <c r="C58" s="23" t="s">
        <v>853</v>
      </c>
      <c r="D58" s="23">
        <v>14</v>
      </c>
      <c r="E58" s="58"/>
      <c r="F58" s="58">
        <f t="shared" si="2"/>
        <v>0</v>
      </c>
      <c r="G58" s="26"/>
      <c r="H58" s="58">
        <f t="shared" si="3"/>
        <v>0</v>
      </c>
    </row>
    <row r="59" spans="1:8" ht="51">
      <c r="A59" s="57">
        <v>57</v>
      </c>
      <c r="B59" s="21" t="s">
        <v>889</v>
      </c>
      <c r="C59" s="23" t="s">
        <v>890</v>
      </c>
      <c r="D59" s="23">
        <v>96</v>
      </c>
      <c r="E59" s="58"/>
      <c r="F59" s="58">
        <f t="shared" si="2"/>
        <v>0</v>
      </c>
      <c r="G59" s="26"/>
      <c r="H59" s="58">
        <f t="shared" si="3"/>
        <v>0</v>
      </c>
    </row>
    <row r="60" spans="1:8" ht="51">
      <c r="A60" s="57">
        <v>58</v>
      </c>
      <c r="B60" s="21" t="s">
        <v>891</v>
      </c>
      <c r="C60" s="23" t="s">
        <v>892</v>
      </c>
      <c r="D60" s="23">
        <v>24</v>
      </c>
      <c r="E60" s="58"/>
      <c r="F60" s="58">
        <f t="shared" si="2"/>
        <v>0</v>
      </c>
      <c r="G60" s="26"/>
      <c r="H60" s="58">
        <f t="shared" si="3"/>
        <v>0</v>
      </c>
    </row>
    <row r="61" spans="1:8" ht="51">
      <c r="A61" s="57">
        <v>59</v>
      </c>
      <c r="B61" s="21" t="s">
        <v>893</v>
      </c>
      <c r="C61" s="23" t="s">
        <v>829</v>
      </c>
      <c r="D61" s="23">
        <v>26</v>
      </c>
      <c r="E61" s="58"/>
      <c r="F61" s="58">
        <f t="shared" si="2"/>
        <v>0</v>
      </c>
      <c r="G61" s="26"/>
      <c r="H61" s="58">
        <f t="shared" si="3"/>
        <v>0</v>
      </c>
    </row>
    <row r="62" spans="1:8" ht="25.5">
      <c r="A62" s="57">
        <v>60</v>
      </c>
      <c r="B62" s="21" t="s">
        <v>894</v>
      </c>
      <c r="C62" s="23" t="s">
        <v>895</v>
      </c>
      <c r="D62" s="23">
        <v>266</v>
      </c>
      <c r="E62" s="58"/>
      <c r="F62" s="58">
        <f t="shared" si="2"/>
        <v>0</v>
      </c>
      <c r="G62" s="26"/>
      <c r="H62" s="58">
        <f t="shared" si="3"/>
        <v>0</v>
      </c>
    </row>
    <row r="63" spans="1:8" ht="25.5">
      <c r="A63" s="57">
        <v>61</v>
      </c>
      <c r="B63" s="21" t="s">
        <v>896</v>
      </c>
      <c r="C63" s="23" t="s">
        <v>527</v>
      </c>
      <c r="D63" s="23">
        <v>4</v>
      </c>
      <c r="E63" s="58"/>
      <c r="F63" s="58">
        <f t="shared" si="2"/>
        <v>0</v>
      </c>
      <c r="G63" s="26"/>
      <c r="H63" s="58">
        <f t="shared" si="3"/>
        <v>0</v>
      </c>
    </row>
    <row r="64" spans="1:8" ht="38.25">
      <c r="A64" s="57">
        <v>62</v>
      </c>
      <c r="B64" s="21" t="s">
        <v>897</v>
      </c>
      <c r="C64" s="23" t="s">
        <v>582</v>
      </c>
      <c r="D64" s="23">
        <v>4</v>
      </c>
      <c r="E64" s="58"/>
      <c r="F64" s="58">
        <f t="shared" si="2"/>
        <v>0</v>
      </c>
      <c r="G64" s="26"/>
      <c r="H64" s="58">
        <f t="shared" si="3"/>
        <v>0</v>
      </c>
    </row>
    <row r="65" spans="1:8" ht="15.75">
      <c r="A65" s="59" t="s">
        <v>722</v>
      </c>
      <c r="B65" s="69"/>
      <c r="C65" s="69"/>
      <c r="D65" s="69"/>
      <c r="E65" s="70"/>
      <c r="F65" s="62">
        <f>SUM(F4:F64)</f>
        <v>0</v>
      </c>
      <c r="G65" s="62"/>
      <c r="H65" s="62">
        <f>SUM(H4:H64)</f>
        <v>0</v>
      </c>
    </row>
  </sheetData>
  <pageMargins left="0.70000000000000007" right="0.70000000000000007" top="0.75" bottom="0.75" header="0.30000000000000004" footer="0.3000000000000000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4.25"/>
  <cols>
    <col min="1" max="1024" width="10.625" customWidth="1"/>
    <col min="1025" max="1025" width="9" customWidth="1"/>
  </cols>
  <sheetData>
    <row r="1" spans="1:10" ht="15.75">
      <c r="A1" s="50" t="s">
        <v>898</v>
      </c>
      <c r="B1" s="51"/>
      <c r="C1" s="51"/>
      <c r="D1" s="51"/>
      <c r="E1" s="52"/>
      <c r="F1" s="52"/>
      <c r="G1" s="51"/>
      <c r="H1" s="52"/>
      <c r="I1" s="51"/>
      <c r="J1" s="51"/>
    </row>
    <row r="2" spans="1:10" ht="15">
      <c r="A2" s="71"/>
      <c r="B2" s="72"/>
      <c r="C2" s="73"/>
      <c r="D2" s="73"/>
      <c r="E2" s="74"/>
      <c r="F2" s="74"/>
      <c r="G2" s="73"/>
      <c r="H2" s="74"/>
      <c r="I2" s="73"/>
      <c r="J2" s="73"/>
    </row>
    <row r="3" spans="1:10" ht="63.75">
      <c r="A3" s="53" t="s">
        <v>724</v>
      </c>
      <c r="B3" s="54" t="s">
        <v>725</v>
      </c>
      <c r="C3" s="55" t="s">
        <v>726</v>
      </c>
      <c r="D3" s="55" t="s">
        <v>727</v>
      </c>
      <c r="E3" s="56" t="s">
        <v>752</v>
      </c>
      <c r="F3" s="56" t="s">
        <v>730</v>
      </c>
      <c r="G3" s="55" t="s">
        <v>8</v>
      </c>
      <c r="H3" s="56" t="s">
        <v>9</v>
      </c>
      <c r="I3" s="55" t="s">
        <v>10</v>
      </c>
      <c r="J3" s="55" t="s">
        <v>731</v>
      </c>
    </row>
    <row r="4" spans="1:10" ht="25.5">
      <c r="A4" s="57">
        <v>1</v>
      </c>
      <c r="B4" s="21" t="s">
        <v>899</v>
      </c>
      <c r="C4" s="23" t="s">
        <v>16</v>
      </c>
      <c r="D4" s="23">
        <v>10</v>
      </c>
      <c r="E4" s="58"/>
      <c r="F4" s="58">
        <f t="shared" ref="F4:F22" si="0">ROUND(E4*D4,2)</f>
        <v>0</v>
      </c>
      <c r="G4" s="26"/>
      <c r="H4" s="58">
        <f t="shared" ref="H4:H22" si="1">ROUND(F4+F4*G4,2)</f>
        <v>0</v>
      </c>
      <c r="I4" s="21"/>
      <c r="J4" s="21"/>
    </row>
    <row r="5" spans="1:10" ht="25.5">
      <c r="A5" s="57">
        <v>2</v>
      </c>
      <c r="B5" s="21" t="s">
        <v>900</v>
      </c>
      <c r="C5" s="23" t="s">
        <v>16</v>
      </c>
      <c r="D5" s="23">
        <v>1</v>
      </c>
      <c r="E5" s="58"/>
      <c r="F5" s="58">
        <f t="shared" si="0"/>
        <v>0</v>
      </c>
      <c r="G5" s="26"/>
      <c r="H5" s="58">
        <f t="shared" si="1"/>
        <v>0</v>
      </c>
      <c r="I5" s="21"/>
      <c r="J5" s="21"/>
    </row>
    <row r="6" spans="1:10" ht="25.5">
      <c r="A6" s="57">
        <v>3</v>
      </c>
      <c r="B6" s="21" t="s">
        <v>901</v>
      </c>
      <c r="C6" s="23" t="s">
        <v>79</v>
      </c>
      <c r="D6" s="23">
        <v>20</v>
      </c>
      <c r="E6" s="58"/>
      <c r="F6" s="58">
        <f t="shared" si="0"/>
        <v>0</v>
      </c>
      <c r="G6" s="26"/>
      <c r="H6" s="58">
        <f t="shared" si="1"/>
        <v>0</v>
      </c>
      <c r="I6" s="21"/>
      <c r="J6" s="21"/>
    </row>
    <row r="7" spans="1:10" ht="25.5">
      <c r="A7" s="57">
        <v>4</v>
      </c>
      <c r="B7" s="21" t="s">
        <v>902</v>
      </c>
      <c r="C7" s="23" t="s">
        <v>16</v>
      </c>
      <c r="D7" s="23">
        <v>14</v>
      </c>
      <c r="E7" s="58"/>
      <c r="F7" s="58">
        <f t="shared" si="0"/>
        <v>0</v>
      </c>
      <c r="G7" s="26"/>
      <c r="H7" s="58">
        <f t="shared" si="1"/>
        <v>0</v>
      </c>
      <c r="I7" s="21"/>
      <c r="J7" s="21"/>
    </row>
    <row r="8" spans="1:10" ht="25.5">
      <c r="A8" s="57">
        <v>5</v>
      </c>
      <c r="B8" s="21" t="s">
        <v>903</v>
      </c>
      <c r="C8" s="23" t="s">
        <v>16</v>
      </c>
      <c r="D8" s="23">
        <v>1</v>
      </c>
      <c r="E8" s="58"/>
      <c r="F8" s="58">
        <f t="shared" si="0"/>
        <v>0</v>
      </c>
      <c r="G8" s="26"/>
      <c r="H8" s="58">
        <f t="shared" si="1"/>
        <v>0</v>
      </c>
      <c r="I8" s="21"/>
      <c r="J8" s="21"/>
    </row>
    <row r="9" spans="1:10" ht="38.25">
      <c r="A9" s="57">
        <v>6</v>
      </c>
      <c r="B9" s="21" t="s">
        <v>904</v>
      </c>
      <c r="C9" s="23" t="s">
        <v>16</v>
      </c>
      <c r="D9" s="23">
        <v>3</v>
      </c>
      <c r="E9" s="58"/>
      <c r="F9" s="58">
        <f t="shared" si="0"/>
        <v>0</v>
      </c>
      <c r="G9" s="26"/>
      <c r="H9" s="58">
        <f t="shared" si="1"/>
        <v>0</v>
      </c>
      <c r="I9" s="21"/>
      <c r="J9" s="21"/>
    </row>
    <row r="10" spans="1:10" ht="38.25">
      <c r="A10" s="57">
        <v>7</v>
      </c>
      <c r="B10" s="21" t="s">
        <v>905</v>
      </c>
      <c r="C10" s="23" t="s">
        <v>906</v>
      </c>
      <c r="D10" s="23">
        <v>1</v>
      </c>
      <c r="E10" s="58"/>
      <c r="F10" s="58">
        <f t="shared" si="0"/>
        <v>0</v>
      </c>
      <c r="G10" s="26"/>
      <c r="H10" s="58">
        <f t="shared" si="1"/>
        <v>0</v>
      </c>
      <c r="I10" s="21"/>
      <c r="J10" s="21"/>
    </row>
    <row r="11" spans="1:10" ht="38.25">
      <c r="A11" s="57">
        <v>8</v>
      </c>
      <c r="B11" s="21" t="s">
        <v>907</v>
      </c>
      <c r="C11" s="23" t="s">
        <v>16</v>
      </c>
      <c r="D11" s="23">
        <v>10</v>
      </c>
      <c r="E11" s="58"/>
      <c r="F11" s="58">
        <f t="shared" si="0"/>
        <v>0</v>
      </c>
      <c r="G11" s="26"/>
      <c r="H11" s="58">
        <f t="shared" si="1"/>
        <v>0</v>
      </c>
      <c r="I11" s="21"/>
      <c r="J11" s="21"/>
    </row>
    <row r="12" spans="1:10" ht="25.5">
      <c r="A12" s="57">
        <v>9</v>
      </c>
      <c r="B12" s="21" t="s">
        <v>908</v>
      </c>
      <c r="C12" s="23" t="s">
        <v>496</v>
      </c>
      <c r="D12" s="23">
        <v>26</v>
      </c>
      <c r="E12" s="58"/>
      <c r="F12" s="58">
        <f t="shared" si="0"/>
        <v>0</v>
      </c>
      <c r="G12" s="26"/>
      <c r="H12" s="58">
        <f t="shared" si="1"/>
        <v>0</v>
      </c>
      <c r="I12" s="21"/>
      <c r="J12" s="21"/>
    </row>
    <row r="13" spans="1:10" ht="25.5">
      <c r="A13" s="57">
        <v>10</v>
      </c>
      <c r="B13" s="21" t="s">
        <v>909</v>
      </c>
      <c r="C13" s="23" t="s">
        <v>29</v>
      </c>
      <c r="D13" s="23">
        <v>1260</v>
      </c>
      <c r="E13" s="58"/>
      <c r="F13" s="58">
        <f t="shared" si="0"/>
        <v>0</v>
      </c>
      <c r="G13" s="26"/>
      <c r="H13" s="58">
        <f t="shared" si="1"/>
        <v>0</v>
      </c>
      <c r="I13" s="21"/>
      <c r="J13" s="21"/>
    </row>
    <row r="14" spans="1:10" ht="25.5">
      <c r="A14" s="57">
        <v>11</v>
      </c>
      <c r="B14" s="21" t="s">
        <v>910</v>
      </c>
      <c r="C14" s="23" t="s">
        <v>29</v>
      </c>
      <c r="D14" s="23">
        <v>30</v>
      </c>
      <c r="E14" s="58"/>
      <c r="F14" s="58">
        <f t="shared" si="0"/>
        <v>0</v>
      </c>
      <c r="G14" s="26"/>
      <c r="H14" s="58">
        <f t="shared" si="1"/>
        <v>0</v>
      </c>
      <c r="I14" s="21"/>
      <c r="J14" s="21"/>
    </row>
    <row r="15" spans="1:10" ht="25.5">
      <c r="A15" s="57">
        <v>12</v>
      </c>
      <c r="B15" s="21" t="s">
        <v>911</v>
      </c>
      <c r="C15" s="23" t="s">
        <v>29</v>
      </c>
      <c r="D15" s="23">
        <v>10</v>
      </c>
      <c r="E15" s="58"/>
      <c r="F15" s="58">
        <f t="shared" si="0"/>
        <v>0</v>
      </c>
      <c r="G15" s="26"/>
      <c r="H15" s="58">
        <f t="shared" si="1"/>
        <v>0</v>
      </c>
      <c r="I15" s="21"/>
      <c r="J15" s="21"/>
    </row>
    <row r="16" spans="1:10" ht="25.5">
      <c r="A16" s="57">
        <v>13</v>
      </c>
      <c r="B16" s="21" t="s">
        <v>912</v>
      </c>
      <c r="C16" s="23" t="s">
        <v>913</v>
      </c>
      <c r="D16" s="23">
        <v>35</v>
      </c>
      <c r="E16" s="58"/>
      <c r="F16" s="58">
        <f t="shared" si="0"/>
        <v>0</v>
      </c>
      <c r="G16" s="26"/>
      <c r="H16" s="58">
        <f t="shared" si="1"/>
        <v>0</v>
      </c>
      <c r="I16" s="21"/>
      <c r="J16" s="21"/>
    </row>
    <row r="17" spans="1:10" ht="25.5">
      <c r="A17" s="57">
        <v>14</v>
      </c>
      <c r="B17" s="21" t="s">
        <v>914</v>
      </c>
      <c r="C17" s="23" t="s">
        <v>913</v>
      </c>
      <c r="D17" s="23">
        <v>25</v>
      </c>
      <c r="E17" s="58"/>
      <c r="F17" s="58">
        <f t="shared" si="0"/>
        <v>0</v>
      </c>
      <c r="G17" s="26"/>
      <c r="H17" s="58">
        <f t="shared" si="1"/>
        <v>0</v>
      </c>
      <c r="I17" s="21"/>
      <c r="J17" s="21"/>
    </row>
    <row r="18" spans="1:10" ht="25.5">
      <c r="A18" s="57">
        <v>15</v>
      </c>
      <c r="B18" s="21" t="s">
        <v>915</v>
      </c>
      <c r="C18" s="23" t="s">
        <v>818</v>
      </c>
      <c r="D18" s="23">
        <v>20</v>
      </c>
      <c r="E18" s="58"/>
      <c r="F18" s="58">
        <f t="shared" si="0"/>
        <v>0</v>
      </c>
      <c r="G18" s="26"/>
      <c r="H18" s="58">
        <f t="shared" si="1"/>
        <v>0</v>
      </c>
      <c r="I18" s="21"/>
      <c r="J18" s="21"/>
    </row>
    <row r="19" spans="1:10" ht="25.5">
      <c r="A19" s="57">
        <v>16</v>
      </c>
      <c r="B19" s="21" t="s">
        <v>916</v>
      </c>
      <c r="C19" s="23" t="s">
        <v>29</v>
      </c>
      <c r="D19" s="23">
        <v>2</v>
      </c>
      <c r="E19" s="58"/>
      <c r="F19" s="58">
        <f t="shared" si="0"/>
        <v>0</v>
      </c>
      <c r="G19" s="26"/>
      <c r="H19" s="58">
        <f t="shared" si="1"/>
        <v>0</v>
      </c>
      <c r="I19" s="21"/>
      <c r="J19" s="21"/>
    </row>
    <row r="20" spans="1:10" ht="25.5">
      <c r="A20" s="57">
        <v>17</v>
      </c>
      <c r="B20" s="21" t="s">
        <v>917</v>
      </c>
      <c r="C20" s="23" t="s">
        <v>29</v>
      </c>
      <c r="D20" s="23">
        <v>2</v>
      </c>
      <c r="E20" s="58"/>
      <c r="F20" s="58">
        <f t="shared" si="0"/>
        <v>0</v>
      </c>
      <c r="G20" s="26"/>
      <c r="H20" s="58">
        <f t="shared" si="1"/>
        <v>0</v>
      </c>
      <c r="I20" s="21"/>
      <c r="J20" s="21"/>
    </row>
    <row r="21" spans="1:10" ht="25.5">
      <c r="A21" s="57">
        <v>18</v>
      </c>
      <c r="B21" s="21" t="s">
        <v>918</v>
      </c>
      <c r="C21" s="23" t="s">
        <v>29</v>
      </c>
      <c r="D21" s="23">
        <v>15</v>
      </c>
      <c r="E21" s="58"/>
      <c r="F21" s="58">
        <f t="shared" si="0"/>
        <v>0</v>
      </c>
      <c r="G21" s="26"/>
      <c r="H21" s="58">
        <f t="shared" si="1"/>
        <v>0</v>
      </c>
      <c r="I21" s="21"/>
      <c r="J21" s="21"/>
    </row>
    <row r="22" spans="1:10" ht="25.5">
      <c r="A22" s="57">
        <v>19</v>
      </c>
      <c r="B22" s="21" t="s">
        <v>919</v>
      </c>
      <c r="C22" s="23" t="s">
        <v>16</v>
      </c>
      <c r="D22" s="23">
        <v>2</v>
      </c>
      <c r="E22" s="58"/>
      <c r="F22" s="58">
        <f t="shared" si="0"/>
        <v>0</v>
      </c>
      <c r="G22" s="26"/>
      <c r="H22" s="58">
        <f t="shared" si="1"/>
        <v>0</v>
      </c>
      <c r="I22" s="21"/>
      <c r="J22" s="21"/>
    </row>
    <row r="23" spans="1:10" ht="15">
      <c r="A23" s="59" t="s">
        <v>722</v>
      </c>
      <c r="B23" s="55"/>
      <c r="C23" s="55"/>
      <c r="D23" s="55"/>
      <c r="E23" s="56"/>
      <c r="F23" s="62">
        <f>SUM(F4:F22)</f>
        <v>0</v>
      </c>
      <c r="G23" s="62"/>
      <c r="H23" s="62">
        <f>SUM(H4:H22)</f>
        <v>0</v>
      </c>
      <c r="I23" s="75"/>
      <c r="J23" s="75"/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defaultRowHeight="14.25"/>
  <cols>
    <col min="1" max="1" width="9" customWidth="1"/>
  </cols>
  <sheetData>
    <row r="1" spans="1:8" ht="25.5">
      <c r="A1" s="53" t="s">
        <v>724</v>
      </c>
      <c r="B1" s="54" t="s">
        <v>725</v>
      </c>
      <c r="C1" s="55" t="s">
        <v>920</v>
      </c>
      <c r="D1" s="55" t="s">
        <v>727</v>
      </c>
      <c r="E1" s="56" t="s">
        <v>752</v>
      </c>
      <c r="F1" s="56" t="s">
        <v>730</v>
      </c>
      <c r="G1" s="55" t="s">
        <v>8</v>
      </c>
      <c r="H1" s="56" t="s">
        <v>9</v>
      </c>
    </row>
    <row r="2" spans="1:8" ht="45">
      <c r="A2" s="57">
        <v>1</v>
      </c>
      <c r="B2" s="64" t="s">
        <v>921</v>
      </c>
      <c r="C2" s="64" t="s">
        <v>922</v>
      </c>
      <c r="D2" s="76">
        <v>360</v>
      </c>
      <c r="E2" s="77"/>
      <c r="F2" s="58">
        <f t="shared" ref="F2:F13" si="0">ROUND(E2*D2,2)</f>
        <v>0</v>
      </c>
      <c r="G2" s="26"/>
      <c r="H2" s="58">
        <f t="shared" ref="H2:H13" si="1">ROUND(F2+F2*G2,2)</f>
        <v>0</v>
      </c>
    </row>
    <row r="3" spans="1:8" ht="45">
      <c r="A3" s="57">
        <v>2</v>
      </c>
      <c r="B3" s="64" t="s">
        <v>923</v>
      </c>
      <c r="C3" s="64" t="s">
        <v>922</v>
      </c>
      <c r="D3" s="76">
        <v>1100</v>
      </c>
      <c r="E3" s="77"/>
      <c r="F3" s="58">
        <f t="shared" si="0"/>
        <v>0</v>
      </c>
      <c r="G3" s="26"/>
      <c r="H3" s="58">
        <f t="shared" si="1"/>
        <v>0</v>
      </c>
    </row>
    <row r="4" spans="1:8" ht="75">
      <c r="A4" s="57">
        <v>3</v>
      </c>
      <c r="B4" s="64" t="s">
        <v>924</v>
      </c>
      <c r="C4" s="64" t="s">
        <v>925</v>
      </c>
      <c r="D4" s="76">
        <v>350</v>
      </c>
      <c r="E4" s="77"/>
      <c r="F4" s="58">
        <f t="shared" si="0"/>
        <v>0</v>
      </c>
      <c r="G4" s="26"/>
      <c r="H4" s="58">
        <f t="shared" si="1"/>
        <v>0</v>
      </c>
    </row>
    <row r="5" spans="1:8" ht="30">
      <c r="A5" s="57">
        <v>4</v>
      </c>
      <c r="B5" s="64" t="s">
        <v>926</v>
      </c>
      <c r="C5" s="64" t="s">
        <v>922</v>
      </c>
      <c r="D5" s="76">
        <v>4</v>
      </c>
      <c r="E5" s="77"/>
      <c r="F5" s="58">
        <f t="shared" si="0"/>
        <v>0</v>
      </c>
      <c r="G5" s="26"/>
      <c r="H5" s="58">
        <f t="shared" si="1"/>
        <v>0</v>
      </c>
    </row>
    <row r="6" spans="1:8" ht="30">
      <c r="A6" s="57">
        <v>5</v>
      </c>
      <c r="B6" s="64" t="s">
        <v>927</v>
      </c>
      <c r="C6" s="64" t="s">
        <v>922</v>
      </c>
      <c r="D6" s="76">
        <v>120</v>
      </c>
      <c r="E6" s="77"/>
      <c r="F6" s="58">
        <f t="shared" si="0"/>
        <v>0</v>
      </c>
      <c r="G6" s="26"/>
      <c r="H6" s="58">
        <f t="shared" si="1"/>
        <v>0</v>
      </c>
    </row>
    <row r="7" spans="1:8" ht="30">
      <c r="A7" s="57">
        <v>6</v>
      </c>
      <c r="B7" s="64" t="s">
        <v>928</v>
      </c>
      <c r="C7" s="64" t="s">
        <v>922</v>
      </c>
      <c r="D7" s="76">
        <v>30</v>
      </c>
      <c r="E7" s="77"/>
      <c r="F7" s="58">
        <f t="shared" si="0"/>
        <v>0</v>
      </c>
      <c r="G7" s="26"/>
      <c r="H7" s="58">
        <f t="shared" si="1"/>
        <v>0</v>
      </c>
    </row>
    <row r="8" spans="1:8" ht="30">
      <c r="A8" s="57">
        <v>7</v>
      </c>
      <c r="B8" s="64" t="s">
        <v>929</v>
      </c>
      <c r="C8" s="64" t="s">
        <v>922</v>
      </c>
      <c r="D8" s="76">
        <v>50</v>
      </c>
      <c r="E8" s="77"/>
      <c r="F8" s="58">
        <f t="shared" si="0"/>
        <v>0</v>
      </c>
      <c r="G8" s="26"/>
      <c r="H8" s="58">
        <f t="shared" si="1"/>
        <v>0</v>
      </c>
    </row>
    <row r="9" spans="1:8" ht="30">
      <c r="A9" s="57">
        <v>8</v>
      </c>
      <c r="B9" s="64" t="s">
        <v>930</v>
      </c>
      <c r="C9" s="64" t="s">
        <v>922</v>
      </c>
      <c r="D9" s="76">
        <v>80</v>
      </c>
      <c r="E9" s="77"/>
      <c r="F9" s="58">
        <f t="shared" si="0"/>
        <v>0</v>
      </c>
      <c r="G9" s="26"/>
      <c r="H9" s="58">
        <f t="shared" si="1"/>
        <v>0</v>
      </c>
    </row>
    <row r="10" spans="1:8" ht="30">
      <c r="A10" s="57">
        <v>9</v>
      </c>
      <c r="B10" s="64" t="s">
        <v>931</v>
      </c>
      <c r="C10" s="64" t="s">
        <v>922</v>
      </c>
      <c r="D10" s="76">
        <v>60</v>
      </c>
      <c r="E10" s="77"/>
      <c r="F10" s="58">
        <f t="shared" si="0"/>
        <v>0</v>
      </c>
      <c r="G10" s="26"/>
      <c r="H10" s="58">
        <f t="shared" si="1"/>
        <v>0</v>
      </c>
    </row>
    <row r="11" spans="1:8" ht="45">
      <c r="A11" s="57">
        <v>10</v>
      </c>
      <c r="B11" s="78" t="s">
        <v>932</v>
      </c>
      <c r="C11" s="76" t="s">
        <v>933</v>
      </c>
      <c r="D11" s="76">
        <v>1</v>
      </c>
      <c r="E11" s="77"/>
      <c r="F11" s="58">
        <f t="shared" si="0"/>
        <v>0</v>
      </c>
      <c r="G11" s="26"/>
      <c r="H11" s="58">
        <f t="shared" si="1"/>
        <v>0</v>
      </c>
    </row>
    <row r="12" spans="1:8" ht="75">
      <c r="A12" s="57">
        <v>11</v>
      </c>
      <c r="B12" s="78" t="s">
        <v>934</v>
      </c>
      <c r="C12" s="76" t="s">
        <v>935</v>
      </c>
      <c r="D12" s="76">
        <v>20</v>
      </c>
      <c r="E12" s="77"/>
      <c r="F12" s="58">
        <f t="shared" si="0"/>
        <v>0</v>
      </c>
      <c r="G12" s="26"/>
      <c r="H12" s="58">
        <f t="shared" si="1"/>
        <v>0</v>
      </c>
    </row>
    <row r="13" spans="1:8" ht="60">
      <c r="A13" s="57">
        <v>12</v>
      </c>
      <c r="B13" s="79" t="s">
        <v>936</v>
      </c>
      <c r="C13" s="76" t="s">
        <v>937</v>
      </c>
      <c r="D13" s="76">
        <v>2</v>
      </c>
      <c r="E13" s="77"/>
      <c r="F13" s="58">
        <f t="shared" si="0"/>
        <v>0</v>
      </c>
      <c r="G13" s="26"/>
      <c r="H13" s="58">
        <f t="shared" si="1"/>
        <v>0</v>
      </c>
    </row>
    <row r="14" spans="1:8" ht="15">
      <c r="A14" s="80" t="s">
        <v>722</v>
      </c>
      <c r="B14" s="81"/>
      <c r="C14" s="81"/>
      <c r="D14" s="81"/>
      <c r="E14" s="80"/>
      <c r="F14" s="80">
        <f>SUM(F2:F13)</f>
        <v>0</v>
      </c>
      <c r="G14" s="81"/>
      <c r="H14" s="80">
        <f>SUM(H2:H13)</f>
        <v>0</v>
      </c>
    </row>
    <row r="15" spans="1:8" ht="15">
      <c r="A15" s="82"/>
    </row>
    <row r="16" spans="1:8" ht="15">
      <c r="A16" s="82"/>
    </row>
    <row r="19" spans="1:1" ht="15">
      <c r="A19" s="83" t="s">
        <v>938</v>
      </c>
    </row>
  </sheetData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/>
  </sheetViews>
  <sheetFormatPr defaultRowHeight="14.25"/>
  <cols>
    <col min="1" max="1" width="9" customWidth="1"/>
  </cols>
  <sheetData>
    <row r="1" spans="1:8" ht="15.75">
      <c r="A1" s="50" t="s">
        <v>939</v>
      </c>
      <c r="B1" s="51"/>
      <c r="C1" s="51"/>
      <c r="D1" s="51"/>
      <c r="E1" s="52"/>
      <c r="F1" s="52"/>
      <c r="G1" s="51"/>
      <c r="H1" s="52"/>
    </row>
    <row r="2" spans="1:8" ht="25.5">
      <c r="A2" s="53" t="s">
        <v>750</v>
      </c>
      <c r="B2" s="54" t="s">
        <v>725</v>
      </c>
      <c r="C2" s="55" t="s">
        <v>751</v>
      </c>
      <c r="D2" s="55" t="s">
        <v>5</v>
      </c>
      <c r="E2" s="56" t="s">
        <v>752</v>
      </c>
      <c r="F2" s="56" t="s">
        <v>7</v>
      </c>
      <c r="G2" s="55" t="s">
        <v>8</v>
      </c>
      <c r="H2" s="56" t="s">
        <v>753</v>
      </c>
    </row>
    <row r="3" spans="1:8" ht="25.5">
      <c r="A3" s="57">
        <v>1</v>
      </c>
      <c r="B3" s="21" t="s">
        <v>940</v>
      </c>
      <c r="C3" s="23" t="s">
        <v>179</v>
      </c>
      <c r="D3" s="23">
        <v>3</v>
      </c>
      <c r="E3" s="58"/>
      <c r="F3" s="58">
        <f t="shared" ref="F3:F47" si="0">ROUND(E3*D3,2)</f>
        <v>0</v>
      </c>
      <c r="G3" s="26"/>
      <c r="H3" s="58">
        <f t="shared" ref="H3:H47" si="1">ROUND(F3+F3*G3,2)</f>
        <v>0</v>
      </c>
    </row>
    <row r="4" spans="1:8" ht="25.5">
      <c r="A4" s="57">
        <v>2</v>
      </c>
      <c r="B4" s="21" t="s">
        <v>941</v>
      </c>
      <c r="C4" s="23" t="s">
        <v>942</v>
      </c>
      <c r="D4" s="23">
        <v>2</v>
      </c>
      <c r="E4" s="58"/>
      <c r="F4" s="58">
        <f t="shared" si="0"/>
        <v>0</v>
      </c>
      <c r="G4" s="26"/>
      <c r="H4" s="58">
        <f t="shared" si="1"/>
        <v>0</v>
      </c>
    </row>
    <row r="5" spans="1:8" ht="25.5">
      <c r="A5" s="57">
        <v>3</v>
      </c>
      <c r="B5" s="21" t="s">
        <v>943</v>
      </c>
      <c r="C5" s="23" t="s">
        <v>944</v>
      </c>
      <c r="D5" s="23">
        <v>330</v>
      </c>
      <c r="E5" s="58"/>
      <c r="F5" s="58">
        <f t="shared" si="0"/>
        <v>0</v>
      </c>
      <c r="G5" s="26"/>
      <c r="H5" s="58">
        <f t="shared" si="1"/>
        <v>0</v>
      </c>
    </row>
    <row r="6" spans="1:8" ht="25.5">
      <c r="A6" s="57">
        <v>4</v>
      </c>
      <c r="B6" s="21" t="s">
        <v>945</v>
      </c>
      <c r="C6" s="23" t="s">
        <v>946</v>
      </c>
      <c r="D6" s="23">
        <v>30</v>
      </c>
      <c r="E6" s="58"/>
      <c r="F6" s="58">
        <f t="shared" si="0"/>
        <v>0</v>
      </c>
      <c r="G6" s="26"/>
      <c r="H6" s="58">
        <f t="shared" si="1"/>
        <v>0</v>
      </c>
    </row>
    <row r="7" spans="1:8" ht="25.5">
      <c r="A7" s="57">
        <v>5</v>
      </c>
      <c r="B7" s="21" t="s">
        <v>947</v>
      </c>
      <c r="C7" s="23" t="s">
        <v>944</v>
      </c>
      <c r="D7" s="23">
        <v>50</v>
      </c>
      <c r="E7" s="58"/>
      <c r="F7" s="58">
        <f t="shared" si="0"/>
        <v>0</v>
      </c>
      <c r="G7" s="26"/>
      <c r="H7" s="58">
        <f t="shared" si="1"/>
        <v>0</v>
      </c>
    </row>
    <row r="8" spans="1:8" ht="25.5">
      <c r="A8" s="57">
        <v>6</v>
      </c>
      <c r="B8" s="84" t="s">
        <v>948</v>
      </c>
      <c r="C8" s="23" t="s">
        <v>944</v>
      </c>
      <c r="D8" s="23">
        <v>40</v>
      </c>
      <c r="E8" s="58"/>
      <c r="F8" s="58">
        <f t="shared" si="0"/>
        <v>0</v>
      </c>
      <c r="G8" s="26"/>
      <c r="H8" s="58">
        <f t="shared" si="1"/>
        <v>0</v>
      </c>
    </row>
    <row r="9" spans="1:8" ht="25.5">
      <c r="A9" s="57">
        <v>7</v>
      </c>
      <c r="B9" s="21" t="s">
        <v>949</v>
      </c>
      <c r="C9" s="23" t="s">
        <v>950</v>
      </c>
      <c r="D9" s="23">
        <v>60</v>
      </c>
      <c r="E9" s="58"/>
      <c r="F9" s="58">
        <f t="shared" si="0"/>
        <v>0</v>
      </c>
      <c r="G9" s="26"/>
      <c r="H9" s="58">
        <f t="shared" si="1"/>
        <v>0</v>
      </c>
    </row>
    <row r="10" spans="1:8" ht="51">
      <c r="A10" s="57">
        <v>8</v>
      </c>
      <c r="B10" s="21" t="s">
        <v>951</v>
      </c>
      <c r="C10" s="23" t="s">
        <v>952</v>
      </c>
      <c r="D10" s="23">
        <v>40</v>
      </c>
      <c r="E10" s="58"/>
      <c r="F10" s="58">
        <f t="shared" si="0"/>
        <v>0</v>
      </c>
      <c r="G10" s="26"/>
      <c r="H10" s="58">
        <f t="shared" si="1"/>
        <v>0</v>
      </c>
    </row>
    <row r="11" spans="1:8" ht="51">
      <c r="A11" s="57">
        <v>9</v>
      </c>
      <c r="B11" s="21" t="s">
        <v>951</v>
      </c>
      <c r="C11" s="23" t="s">
        <v>953</v>
      </c>
      <c r="D11" s="23">
        <v>233</v>
      </c>
      <c r="E11" s="58"/>
      <c r="F11" s="58">
        <f t="shared" si="0"/>
        <v>0</v>
      </c>
      <c r="G11" s="26"/>
      <c r="H11" s="58">
        <f t="shared" si="1"/>
        <v>0</v>
      </c>
    </row>
    <row r="12" spans="1:8" ht="25.5">
      <c r="A12" s="57">
        <v>10</v>
      </c>
      <c r="B12" s="21" t="s">
        <v>954</v>
      </c>
      <c r="C12" s="23" t="s">
        <v>946</v>
      </c>
      <c r="D12" s="23">
        <v>7</v>
      </c>
      <c r="E12" s="58"/>
      <c r="F12" s="58">
        <f t="shared" si="0"/>
        <v>0</v>
      </c>
      <c r="G12" s="26"/>
      <c r="H12" s="58">
        <f t="shared" si="1"/>
        <v>0</v>
      </c>
    </row>
    <row r="13" spans="1:8" ht="38.25">
      <c r="A13" s="57">
        <v>11</v>
      </c>
      <c r="B13" s="21" t="s">
        <v>955</v>
      </c>
      <c r="C13" s="23" t="s">
        <v>950</v>
      </c>
      <c r="D13" s="23">
        <v>22</v>
      </c>
      <c r="E13" s="58"/>
      <c r="F13" s="58">
        <f t="shared" si="0"/>
        <v>0</v>
      </c>
      <c r="G13" s="26"/>
      <c r="H13" s="58">
        <f t="shared" si="1"/>
        <v>0</v>
      </c>
    </row>
    <row r="14" spans="1:8" ht="25.5">
      <c r="A14" s="57">
        <v>12</v>
      </c>
      <c r="B14" s="21" t="s">
        <v>956</v>
      </c>
      <c r="C14" s="23" t="s">
        <v>957</v>
      </c>
      <c r="D14" s="23">
        <v>2</v>
      </c>
      <c r="E14" s="58"/>
      <c r="F14" s="58">
        <f t="shared" si="0"/>
        <v>0</v>
      </c>
      <c r="G14" s="26"/>
      <c r="H14" s="58">
        <f t="shared" si="1"/>
        <v>0</v>
      </c>
    </row>
    <row r="15" spans="1:8" ht="25.5">
      <c r="A15" s="57">
        <v>13</v>
      </c>
      <c r="B15" s="21" t="s">
        <v>958</v>
      </c>
      <c r="C15" s="23" t="s">
        <v>959</v>
      </c>
      <c r="D15" s="23">
        <v>30</v>
      </c>
      <c r="E15" s="58"/>
      <c r="F15" s="58">
        <f t="shared" si="0"/>
        <v>0</v>
      </c>
      <c r="G15" s="26"/>
      <c r="H15" s="58">
        <f t="shared" si="1"/>
        <v>0</v>
      </c>
    </row>
    <row r="16" spans="1:8" ht="25.5">
      <c r="A16" s="57">
        <v>14</v>
      </c>
      <c r="B16" s="21" t="s">
        <v>960</v>
      </c>
      <c r="C16" s="23" t="s">
        <v>961</v>
      </c>
      <c r="D16" s="23">
        <v>6</v>
      </c>
      <c r="E16" s="58"/>
      <c r="F16" s="58">
        <f t="shared" si="0"/>
        <v>0</v>
      </c>
      <c r="G16" s="26"/>
      <c r="H16" s="58">
        <f t="shared" si="1"/>
        <v>0</v>
      </c>
    </row>
    <row r="17" spans="1:8" ht="25.5">
      <c r="A17" s="57">
        <v>15</v>
      </c>
      <c r="B17" s="21" t="s">
        <v>962</v>
      </c>
      <c r="C17" s="23" t="s">
        <v>963</v>
      </c>
      <c r="D17" s="23">
        <v>2</v>
      </c>
      <c r="E17" s="58"/>
      <c r="F17" s="58">
        <f t="shared" si="0"/>
        <v>0</v>
      </c>
      <c r="G17" s="26"/>
      <c r="H17" s="58">
        <f t="shared" si="1"/>
        <v>0</v>
      </c>
    </row>
    <row r="18" spans="1:8" ht="25.5">
      <c r="A18" s="57">
        <v>16</v>
      </c>
      <c r="B18" s="21" t="s">
        <v>964</v>
      </c>
      <c r="C18" s="23" t="s">
        <v>179</v>
      </c>
      <c r="D18" s="23">
        <v>50</v>
      </c>
      <c r="E18" s="58"/>
      <c r="F18" s="58">
        <f t="shared" si="0"/>
        <v>0</v>
      </c>
      <c r="G18" s="26"/>
      <c r="H18" s="58">
        <f t="shared" si="1"/>
        <v>0</v>
      </c>
    </row>
    <row r="19" spans="1:8" ht="38.25">
      <c r="A19" s="57">
        <v>17</v>
      </c>
      <c r="B19" s="21" t="s">
        <v>965</v>
      </c>
      <c r="C19" s="23" t="s">
        <v>79</v>
      </c>
      <c r="D19" s="23">
        <v>5</v>
      </c>
      <c r="E19" s="58"/>
      <c r="F19" s="58">
        <f t="shared" si="0"/>
        <v>0</v>
      </c>
      <c r="G19" s="26"/>
      <c r="H19" s="58">
        <f t="shared" si="1"/>
        <v>0</v>
      </c>
    </row>
    <row r="20" spans="1:8" ht="25.5">
      <c r="A20" s="57">
        <v>18</v>
      </c>
      <c r="B20" s="21" t="s">
        <v>966</v>
      </c>
      <c r="C20" s="23" t="s">
        <v>344</v>
      </c>
      <c r="D20" s="23">
        <v>4</v>
      </c>
      <c r="E20" s="58"/>
      <c r="F20" s="58">
        <f t="shared" si="0"/>
        <v>0</v>
      </c>
      <c r="G20" s="26"/>
      <c r="H20" s="58">
        <f t="shared" si="1"/>
        <v>0</v>
      </c>
    </row>
    <row r="21" spans="1:8" ht="76.5">
      <c r="A21" s="57">
        <v>19</v>
      </c>
      <c r="B21" s="21" t="s">
        <v>967</v>
      </c>
      <c r="C21" s="23" t="s">
        <v>344</v>
      </c>
      <c r="D21" s="23">
        <v>4</v>
      </c>
      <c r="E21" s="58"/>
      <c r="F21" s="58">
        <f t="shared" si="0"/>
        <v>0</v>
      </c>
      <c r="G21" s="26"/>
      <c r="H21" s="58">
        <f t="shared" si="1"/>
        <v>0</v>
      </c>
    </row>
    <row r="22" spans="1:8" ht="25.5">
      <c r="A22" s="57">
        <v>20</v>
      </c>
      <c r="B22" s="21" t="s">
        <v>968</v>
      </c>
      <c r="C22" s="23" t="s">
        <v>969</v>
      </c>
      <c r="D22" s="23">
        <v>4</v>
      </c>
      <c r="E22" s="58"/>
      <c r="F22" s="58">
        <f t="shared" si="0"/>
        <v>0</v>
      </c>
      <c r="G22" s="26"/>
      <c r="H22" s="58">
        <f t="shared" si="1"/>
        <v>0</v>
      </c>
    </row>
    <row r="23" spans="1:8" ht="25.5">
      <c r="A23" s="57">
        <v>21</v>
      </c>
      <c r="B23" s="21" t="s">
        <v>970</v>
      </c>
      <c r="C23" s="23" t="s">
        <v>971</v>
      </c>
      <c r="D23" s="23">
        <v>20</v>
      </c>
      <c r="E23" s="58"/>
      <c r="F23" s="58">
        <f t="shared" si="0"/>
        <v>0</v>
      </c>
      <c r="G23" s="26"/>
      <c r="H23" s="58">
        <f t="shared" si="1"/>
        <v>0</v>
      </c>
    </row>
    <row r="24" spans="1:8" ht="25.5">
      <c r="A24" s="57">
        <v>22</v>
      </c>
      <c r="B24" s="21" t="s">
        <v>972</v>
      </c>
      <c r="C24" s="23" t="s">
        <v>344</v>
      </c>
      <c r="D24" s="23">
        <v>4</v>
      </c>
      <c r="E24" s="58"/>
      <c r="F24" s="58">
        <f t="shared" si="0"/>
        <v>0</v>
      </c>
      <c r="G24" s="26"/>
      <c r="H24" s="58">
        <f t="shared" si="1"/>
        <v>0</v>
      </c>
    </row>
    <row r="25" spans="1:8" ht="38.25">
      <c r="A25" s="57">
        <v>23</v>
      </c>
      <c r="B25" s="21" t="s">
        <v>973</v>
      </c>
      <c r="C25" s="23" t="s">
        <v>974</v>
      </c>
      <c r="D25" s="23">
        <v>30</v>
      </c>
      <c r="E25" s="58"/>
      <c r="F25" s="58">
        <f t="shared" si="0"/>
        <v>0</v>
      </c>
      <c r="G25" s="26"/>
      <c r="H25" s="58">
        <f t="shared" si="1"/>
        <v>0</v>
      </c>
    </row>
    <row r="26" spans="1:8" ht="25.5">
      <c r="A26" s="57">
        <v>24</v>
      </c>
      <c r="B26" s="21" t="s">
        <v>975</v>
      </c>
      <c r="C26" s="23" t="s">
        <v>976</v>
      </c>
      <c r="D26" s="23">
        <v>6</v>
      </c>
      <c r="E26" s="58"/>
      <c r="F26" s="58">
        <f t="shared" si="0"/>
        <v>0</v>
      </c>
      <c r="G26" s="26"/>
      <c r="H26" s="58">
        <f t="shared" si="1"/>
        <v>0</v>
      </c>
    </row>
    <row r="27" spans="1:8" ht="38.25">
      <c r="A27" s="57">
        <v>25</v>
      </c>
      <c r="B27" s="21" t="s">
        <v>977</v>
      </c>
      <c r="C27" s="23" t="s">
        <v>942</v>
      </c>
      <c r="D27" s="23">
        <v>3</v>
      </c>
      <c r="E27" s="58"/>
      <c r="F27" s="58">
        <f t="shared" si="0"/>
        <v>0</v>
      </c>
      <c r="G27" s="26"/>
      <c r="H27" s="58">
        <f t="shared" si="1"/>
        <v>0</v>
      </c>
    </row>
    <row r="28" spans="1:8" ht="102">
      <c r="A28" s="57">
        <v>26</v>
      </c>
      <c r="B28" s="21" t="s">
        <v>978</v>
      </c>
      <c r="C28" s="23" t="s">
        <v>344</v>
      </c>
      <c r="D28" s="23">
        <v>19</v>
      </c>
      <c r="E28" s="58"/>
      <c r="F28" s="58">
        <f t="shared" si="0"/>
        <v>0</v>
      </c>
      <c r="G28" s="26"/>
      <c r="H28" s="58">
        <f t="shared" si="1"/>
        <v>0</v>
      </c>
    </row>
    <row r="29" spans="1:8" ht="38.25">
      <c r="A29" s="57">
        <v>27</v>
      </c>
      <c r="B29" s="21" t="s">
        <v>979</v>
      </c>
      <c r="C29" s="23" t="s">
        <v>976</v>
      </c>
      <c r="D29" s="23">
        <v>6</v>
      </c>
      <c r="E29" s="58"/>
      <c r="F29" s="58">
        <f t="shared" si="0"/>
        <v>0</v>
      </c>
      <c r="G29" s="26"/>
      <c r="H29" s="58">
        <f t="shared" si="1"/>
        <v>0</v>
      </c>
    </row>
    <row r="30" spans="1:8" ht="38.25">
      <c r="A30" s="57">
        <v>28</v>
      </c>
      <c r="B30" s="21" t="s">
        <v>980</v>
      </c>
      <c r="C30" s="23" t="s">
        <v>976</v>
      </c>
      <c r="D30" s="23">
        <v>36</v>
      </c>
      <c r="E30" s="58"/>
      <c r="F30" s="58">
        <f t="shared" si="0"/>
        <v>0</v>
      </c>
      <c r="G30" s="26"/>
      <c r="H30" s="58">
        <f t="shared" si="1"/>
        <v>0</v>
      </c>
    </row>
    <row r="31" spans="1:8" ht="76.5">
      <c r="A31" s="57">
        <v>29</v>
      </c>
      <c r="B31" s="21" t="s">
        <v>981</v>
      </c>
      <c r="C31" s="23" t="s">
        <v>950</v>
      </c>
      <c r="D31" s="23">
        <v>2</v>
      </c>
      <c r="E31" s="58"/>
      <c r="F31" s="58">
        <f t="shared" si="0"/>
        <v>0</v>
      </c>
      <c r="G31" s="26"/>
      <c r="H31" s="58">
        <f t="shared" si="1"/>
        <v>0</v>
      </c>
    </row>
    <row r="32" spans="1:8" ht="38.25">
      <c r="A32" s="57">
        <v>30</v>
      </c>
      <c r="B32" s="21" t="s">
        <v>982</v>
      </c>
      <c r="C32" s="23" t="s">
        <v>89</v>
      </c>
      <c r="D32" s="23">
        <v>29</v>
      </c>
      <c r="E32" s="58"/>
      <c r="F32" s="58">
        <f t="shared" si="0"/>
        <v>0</v>
      </c>
      <c r="G32" s="26"/>
      <c r="H32" s="58">
        <f t="shared" si="1"/>
        <v>0</v>
      </c>
    </row>
    <row r="33" spans="1:8" ht="38.25">
      <c r="A33" s="57">
        <v>31</v>
      </c>
      <c r="B33" s="21" t="s">
        <v>983</v>
      </c>
      <c r="C33" s="23" t="s">
        <v>984</v>
      </c>
      <c r="D33" s="23">
        <v>10</v>
      </c>
      <c r="E33" s="58"/>
      <c r="F33" s="58">
        <f t="shared" si="0"/>
        <v>0</v>
      </c>
      <c r="G33" s="26"/>
      <c r="H33" s="58">
        <f t="shared" si="1"/>
        <v>0</v>
      </c>
    </row>
    <row r="34" spans="1:8" ht="25.5">
      <c r="A34" s="57">
        <v>32</v>
      </c>
      <c r="B34" s="21" t="s">
        <v>985</v>
      </c>
      <c r="C34" s="23" t="s">
        <v>491</v>
      </c>
      <c r="D34" s="23">
        <v>1</v>
      </c>
      <c r="E34" s="58"/>
      <c r="F34" s="58">
        <f t="shared" si="0"/>
        <v>0</v>
      </c>
      <c r="G34" s="26"/>
      <c r="H34" s="58">
        <f t="shared" si="1"/>
        <v>0</v>
      </c>
    </row>
    <row r="35" spans="1:8" ht="25.5">
      <c r="A35" s="57">
        <v>33</v>
      </c>
      <c r="B35" s="21" t="s">
        <v>986</v>
      </c>
      <c r="C35" s="23" t="s">
        <v>987</v>
      </c>
      <c r="D35" s="23">
        <v>1</v>
      </c>
      <c r="E35" s="58"/>
      <c r="F35" s="58">
        <f t="shared" si="0"/>
        <v>0</v>
      </c>
      <c r="G35" s="26"/>
      <c r="H35" s="58">
        <f t="shared" si="1"/>
        <v>0</v>
      </c>
    </row>
    <row r="36" spans="1:8" ht="25.5">
      <c r="A36" s="57">
        <v>34</v>
      </c>
      <c r="B36" s="21" t="s">
        <v>988</v>
      </c>
      <c r="C36" s="23" t="s">
        <v>989</v>
      </c>
      <c r="D36" s="23">
        <v>37</v>
      </c>
      <c r="E36" s="58"/>
      <c r="F36" s="58">
        <f t="shared" si="0"/>
        <v>0</v>
      </c>
      <c r="G36" s="26"/>
      <c r="H36" s="58">
        <f t="shared" si="1"/>
        <v>0</v>
      </c>
    </row>
    <row r="37" spans="1:8" ht="38.25">
      <c r="A37" s="57">
        <v>35</v>
      </c>
      <c r="B37" s="21" t="s">
        <v>990</v>
      </c>
      <c r="C37" s="23" t="s">
        <v>105</v>
      </c>
      <c r="D37" s="23">
        <v>2</v>
      </c>
      <c r="E37" s="58"/>
      <c r="F37" s="58">
        <f t="shared" si="0"/>
        <v>0</v>
      </c>
      <c r="G37" s="26"/>
      <c r="H37" s="58">
        <f t="shared" si="1"/>
        <v>0</v>
      </c>
    </row>
    <row r="38" spans="1:8" ht="25.5">
      <c r="A38" s="57">
        <v>36</v>
      </c>
      <c r="B38" s="21" t="s">
        <v>991</v>
      </c>
      <c r="C38" s="23" t="s">
        <v>992</v>
      </c>
      <c r="D38" s="23">
        <v>15</v>
      </c>
      <c r="E38" s="58"/>
      <c r="F38" s="58">
        <f t="shared" si="0"/>
        <v>0</v>
      </c>
      <c r="G38" s="26"/>
      <c r="H38" s="58">
        <f t="shared" si="1"/>
        <v>0</v>
      </c>
    </row>
    <row r="39" spans="1:8" ht="25.5">
      <c r="A39" s="57">
        <v>37</v>
      </c>
      <c r="B39" s="21" t="s">
        <v>993</v>
      </c>
      <c r="C39" s="23" t="s">
        <v>989</v>
      </c>
      <c r="D39" s="23">
        <v>2</v>
      </c>
      <c r="E39" s="58"/>
      <c r="F39" s="58">
        <f t="shared" si="0"/>
        <v>0</v>
      </c>
      <c r="G39" s="26"/>
      <c r="H39" s="58">
        <f t="shared" si="1"/>
        <v>0</v>
      </c>
    </row>
    <row r="40" spans="1:8" ht="63.75">
      <c r="A40" s="57">
        <v>38</v>
      </c>
      <c r="B40" s="21" t="s">
        <v>994</v>
      </c>
      <c r="C40" s="23" t="s">
        <v>995</v>
      </c>
      <c r="D40" s="23">
        <v>7</v>
      </c>
      <c r="E40" s="58"/>
      <c r="F40" s="58">
        <f t="shared" si="0"/>
        <v>0</v>
      </c>
      <c r="G40" s="26"/>
      <c r="H40" s="58">
        <f t="shared" si="1"/>
        <v>0</v>
      </c>
    </row>
    <row r="41" spans="1:8" ht="63.75">
      <c r="A41" s="57">
        <v>39</v>
      </c>
      <c r="B41" s="21" t="s">
        <v>996</v>
      </c>
      <c r="C41" s="23" t="s">
        <v>946</v>
      </c>
      <c r="D41" s="23">
        <v>81</v>
      </c>
      <c r="E41" s="58"/>
      <c r="F41" s="58">
        <f t="shared" si="0"/>
        <v>0</v>
      </c>
      <c r="G41" s="26"/>
      <c r="H41" s="58">
        <f t="shared" si="1"/>
        <v>0</v>
      </c>
    </row>
    <row r="42" spans="1:8" ht="63.75">
      <c r="A42" s="57">
        <v>40</v>
      </c>
      <c r="B42" s="21" t="s">
        <v>997</v>
      </c>
      <c r="C42" s="23" t="s">
        <v>998</v>
      </c>
      <c r="D42" s="23">
        <v>2</v>
      </c>
      <c r="E42" s="58"/>
      <c r="F42" s="58">
        <f t="shared" si="0"/>
        <v>0</v>
      </c>
      <c r="G42" s="26"/>
      <c r="H42" s="58">
        <f t="shared" si="1"/>
        <v>0</v>
      </c>
    </row>
    <row r="43" spans="1:8" ht="51">
      <c r="A43" s="57">
        <v>41</v>
      </c>
      <c r="B43" s="21" t="s">
        <v>999</v>
      </c>
      <c r="C43" s="23" t="s">
        <v>971</v>
      </c>
      <c r="D43" s="23">
        <v>538</v>
      </c>
      <c r="E43" s="58"/>
      <c r="F43" s="58">
        <f t="shared" si="0"/>
        <v>0</v>
      </c>
      <c r="G43" s="26"/>
      <c r="H43" s="58">
        <f t="shared" si="1"/>
        <v>0</v>
      </c>
    </row>
    <row r="44" spans="1:8" ht="25.5">
      <c r="A44" s="57">
        <v>42</v>
      </c>
      <c r="B44" s="21" t="s">
        <v>1000</v>
      </c>
      <c r="C44" s="23" t="s">
        <v>1001</v>
      </c>
      <c r="D44" s="23">
        <v>10</v>
      </c>
      <c r="E44" s="58"/>
      <c r="F44" s="58">
        <f t="shared" si="0"/>
        <v>0</v>
      </c>
      <c r="G44" s="26"/>
      <c r="H44" s="58">
        <f t="shared" si="1"/>
        <v>0</v>
      </c>
    </row>
    <row r="45" spans="1:8" ht="25.5">
      <c r="A45" s="57">
        <v>43</v>
      </c>
      <c r="B45" s="21" t="s">
        <v>1002</v>
      </c>
      <c r="C45" s="23" t="s">
        <v>1003</v>
      </c>
      <c r="D45" s="23">
        <v>12</v>
      </c>
      <c r="E45" s="58"/>
      <c r="F45" s="58">
        <f t="shared" si="0"/>
        <v>0</v>
      </c>
      <c r="G45" s="26"/>
      <c r="H45" s="58">
        <f t="shared" si="1"/>
        <v>0</v>
      </c>
    </row>
    <row r="46" spans="1:8" ht="38.25">
      <c r="A46" s="57">
        <v>44</v>
      </c>
      <c r="B46" s="21" t="s">
        <v>1004</v>
      </c>
      <c r="C46" s="23" t="s">
        <v>1005</v>
      </c>
      <c r="D46" s="23">
        <v>5</v>
      </c>
      <c r="E46" s="58"/>
      <c r="F46" s="58">
        <f t="shared" si="0"/>
        <v>0</v>
      </c>
      <c r="G46" s="26"/>
      <c r="H46" s="58">
        <f t="shared" si="1"/>
        <v>0</v>
      </c>
    </row>
    <row r="47" spans="1:8" ht="25.5">
      <c r="A47" s="57">
        <v>45</v>
      </c>
      <c r="B47" s="21" t="s">
        <v>1006</v>
      </c>
      <c r="C47" s="23" t="s">
        <v>1007</v>
      </c>
      <c r="D47" s="23">
        <v>4</v>
      </c>
      <c r="E47" s="58"/>
      <c r="F47" s="58">
        <f t="shared" si="0"/>
        <v>0</v>
      </c>
      <c r="G47" s="26"/>
      <c r="H47" s="58">
        <f t="shared" si="1"/>
        <v>0</v>
      </c>
    </row>
    <row r="48" spans="1:8" ht="15">
      <c r="A48" s="59" t="s">
        <v>722</v>
      </c>
      <c r="B48" s="55"/>
      <c r="C48" s="55"/>
      <c r="D48" s="55"/>
      <c r="E48" s="56"/>
      <c r="F48" s="62">
        <f>SUM(F3:F43)</f>
        <v>0</v>
      </c>
      <c r="G48" s="62"/>
      <c r="H48" s="62">
        <f>SUM(H3:H43)</f>
        <v>0</v>
      </c>
    </row>
  </sheetData>
  <pageMargins left="0.70000000000000007" right="0.70000000000000007" top="0.75" bottom="0.75" header="0.30000000000000004" footer="0.3000000000000000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RowHeight="14.25"/>
  <cols>
    <col min="1" max="1" width="9" customWidth="1"/>
  </cols>
  <sheetData>
    <row r="1" spans="1:10" ht="15.75">
      <c r="A1" s="50" t="s">
        <v>1008</v>
      </c>
      <c r="B1" s="51"/>
      <c r="C1" s="51"/>
      <c r="D1" s="51"/>
      <c r="E1" s="52"/>
      <c r="F1" s="52"/>
      <c r="G1" s="51"/>
      <c r="H1" s="52"/>
      <c r="I1" s="51"/>
      <c r="J1" s="51"/>
    </row>
    <row r="2" spans="1:10" ht="89.25">
      <c r="A2" s="53" t="s">
        <v>724</v>
      </c>
      <c r="B2" s="54" t="s">
        <v>725</v>
      </c>
      <c r="C2" s="55" t="s">
        <v>920</v>
      </c>
      <c r="D2" s="55" t="s">
        <v>727</v>
      </c>
      <c r="E2" s="56" t="s">
        <v>752</v>
      </c>
      <c r="F2" s="56" t="s">
        <v>730</v>
      </c>
      <c r="G2" s="55" t="s">
        <v>8</v>
      </c>
      <c r="H2" s="56" t="s">
        <v>9</v>
      </c>
      <c r="I2" s="55" t="s">
        <v>10</v>
      </c>
      <c r="J2" s="55" t="s">
        <v>731</v>
      </c>
    </row>
    <row r="3" spans="1:10" ht="51">
      <c r="A3" s="57">
        <v>1</v>
      </c>
      <c r="B3" s="21" t="s">
        <v>1009</v>
      </c>
      <c r="C3" s="23" t="s">
        <v>1010</v>
      </c>
      <c r="D3" s="23">
        <v>301</v>
      </c>
      <c r="E3" s="58"/>
      <c r="F3" s="58">
        <f t="shared" ref="F3:F10" si="0">ROUND(E3*D3,2)</f>
        <v>0</v>
      </c>
      <c r="G3" s="26"/>
      <c r="H3" s="58">
        <f t="shared" ref="H3:H10" si="1">ROUND(F3+F3*G3,2)</f>
        <v>0</v>
      </c>
      <c r="I3" s="21"/>
      <c r="J3" s="21"/>
    </row>
    <row r="4" spans="1:10" ht="63.75">
      <c r="A4" s="57">
        <v>2</v>
      </c>
      <c r="B4" s="21" t="s">
        <v>1011</v>
      </c>
      <c r="C4" s="23" t="s">
        <v>1010</v>
      </c>
      <c r="D4" s="23">
        <v>23</v>
      </c>
      <c r="E4" s="58"/>
      <c r="F4" s="58">
        <f t="shared" si="0"/>
        <v>0</v>
      </c>
      <c r="G4" s="26"/>
      <c r="H4" s="58">
        <f t="shared" si="1"/>
        <v>0</v>
      </c>
      <c r="I4" s="21"/>
      <c r="J4" s="65"/>
    </row>
    <row r="5" spans="1:10" ht="38.25">
      <c r="A5" s="57">
        <v>3</v>
      </c>
      <c r="B5" s="21" t="s">
        <v>1012</v>
      </c>
      <c r="C5" s="23" t="s">
        <v>608</v>
      </c>
      <c r="D5" s="23">
        <v>470</v>
      </c>
      <c r="E5" s="58"/>
      <c r="F5" s="58">
        <f t="shared" si="0"/>
        <v>0</v>
      </c>
      <c r="G5" s="26"/>
      <c r="H5" s="58">
        <f t="shared" si="1"/>
        <v>0</v>
      </c>
      <c r="I5" s="21"/>
      <c r="J5" s="21"/>
    </row>
    <row r="6" spans="1:10" ht="38.25">
      <c r="A6" s="57">
        <v>4</v>
      </c>
      <c r="B6" s="21" t="s">
        <v>1013</v>
      </c>
      <c r="C6" s="23" t="s">
        <v>1014</v>
      </c>
      <c r="D6" s="23">
        <v>2</v>
      </c>
      <c r="E6" s="58"/>
      <c r="F6" s="58">
        <f t="shared" si="0"/>
        <v>0</v>
      </c>
      <c r="G6" s="26"/>
      <c r="H6" s="58">
        <f t="shared" si="1"/>
        <v>0</v>
      </c>
      <c r="I6" s="21"/>
      <c r="J6" s="21"/>
    </row>
    <row r="7" spans="1:10" ht="38.25">
      <c r="A7" s="57">
        <v>5</v>
      </c>
      <c r="B7" s="21" t="s">
        <v>1015</v>
      </c>
      <c r="C7" s="23" t="s">
        <v>151</v>
      </c>
      <c r="D7" s="23">
        <v>2</v>
      </c>
      <c r="E7" s="58"/>
      <c r="F7" s="58">
        <f t="shared" si="0"/>
        <v>0</v>
      </c>
      <c r="G7" s="26"/>
      <c r="H7" s="58">
        <f t="shared" si="1"/>
        <v>0</v>
      </c>
      <c r="I7" s="21"/>
      <c r="J7" s="21"/>
    </row>
    <row r="8" spans="1:10" ht="38.25">
      <c r="A8" s="57">
        <v>6</v>
      </c>
      <c r="B8" s="21" t="s">
        <v>1016</v>
      </c>
      <c r="C8" s="23" t="s">
        <v>957</v>
      </c>
      <c r="D8" s="23">
        <v>30</v>
      </c>
      <c r="E8" s="58"/>
      <c r="F8" s="58">
        <f t="shared" si="0"/>
        <v>0</v>
      </c>
      <c r="G8" s="26"/>
      <c r="H8" s="58">
        <f t="shared" si="1"/>
        <v>0</v>
      </c>
      <c r="I8" s="21"/>
      <c r="J8" s="21"/>
    </row>
    <row r="9" spans="1:10" ht="38.25">
      <c r="A9" s="57">
        <v>7</v>
      </c>
      <c r="B9" s="21" t="s">
        <v>1017</v>
      </c>
      <c r="C9" s="23" t="s">
        <v>957</v>
      </c>
      <c r="D9" s="23">
        <v>6</v>
      </c>
      <c r="E9" s="58"/>
      <c r="F9" s="58">
        <f t="shared" si="0"/>
        <v>0</v>
      </c>
      <c r="G9" s="26"/>
      <c r="H9" s="58">
        <f t="shared" si="1"/>
        <v>0</v>
      </c>
      <c r="I9" s="21"/>
      <c r="J9" s="21"/>
    </row>
    <row r="10" spans="1:10" ht="38.25">
      <c r="A10" s="57">
        <v>8</v>
      </c>
      <c r="B10" s="21" t="s">
        <v>1018</v>
      </c>
      <c r="C10" s="23" t="s">
        <v>957</v>
      </c>
      <c r="D10" s="23">
        <v>230</v>
      </c>
      <c r="E10" s="58"/>
      <c r="F10" s="58">
        <f t="shared" si="0"/>
        <v>0</v>
      </c>
      <c r="G10" s="26"/>
      <c r="H10" s="58">
        <f t="shared" si="1"/>
        <v>0</v>
      </c>
      <c r="I10" s="21"/>
      <c r="J10" s="21"/>
    </row>
    <row r="11" spans="1:10" ht="15.75">
      <c r="A11" s="59" t="s">
        <v>722</v>
      </c>
      <c r="B11" s="69"/>
      <c r="C11" s="69"/>
      <c r="D11" s="69"/>
      <c r="E11" s="85"/>
      <c r="F11" s="62">
        <f>SUM(F3:F10)</f>
        <v>0</v>
      </c>
      <c r="G11" s="62"/>
      <c r="H11" s="62">
        <f>SUM(H3:H10)</f>
        <v>0</v>
      </c>
      <c r="I11" s="75"/>
      <c r="J11" s="75"/>
    </row>
  </sheetData>
  <pageMargins left="0.70000000000000007" right="0.70000000000000007" top="0.75" bottom="0.75" header="0.30000000000000004" footer="0.3000000000000000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workbookViewId="0"/>
  </sheetViews>
  <sheetFormatPr defaultRowHeight="14.25"/>
  <cols>
    <col min="1" max="1" width="8" customWidth="1"/>
    <col min="2" max="2" width="48.125" customWidth="1"/>
    <col min="3" max="64" width="8" customWidth="1"/>
    <col min="65" max="1024" width="10.625" customWidth="1"/>
    <col min="1025" max="1025" width="9" customWidth="1"/>
  </cols>
  <sheetData>
    <row r="3" spans="1:9">
      <c r="A3" s="98" t="s">
        <v>1019</v>
      </c>
      <c r="B3" s="98"/>
      <c r="C3" s="98"/>
      <c r="D3" s="98"/>
      <c r="E3" s="98"/>
      <c r="F3" s="98"/>
      <c r="G3" s="98"/>
      <c r="H3" s="98"/>
      <c r="I3" s="98"/>
    </row>
    <row r="4" spans="1:9" ht="45">
      <c r="A4" s="86" t="s">
        <v>724</v>
      </c>
      <c r="B4" s="87" t="s">
        <v>1020</v>
      </c>
      <c r="C4" s="87" t="s">
        <v>4</v>
      </c>
      <c r="D4" s="87" t="s">
        <v>5</v>
      </c>
      <c r="E4" s="87" t="s">
        <v>728</v>
      </c>
      <c r="F4" s="87" t="s">
        <v>7</v>
      </c>
      <c r="G4" s="87" t="s">
        <v>1021</v>
      </c>
      <c r="H4" s="87" t="s">
        <v>1022</v>
      </c>
      <c r="I4" s="87" t="s">
        <v>9</v>
      </c>
    </row>
    <row r="5" spans="1:9" ht="127.5">
      <c r="A5" s="88">
        <v>1</v>
      </c>
      <c r="B5" s="89" t="s">
        <v>1023</v>
      </c>
      <c r="C5" s="89" t="s">
        <v>1024</v>
      </c>
      <c r="D5" s="89">
        <v>50</v>
      </c>
      <c r="E5" s="89"/>
      <c r="F5" s="89">
        <f t="shared" ref="F5:F21" si="0">ROUND(PRODUCT(D5*E5),2)</f>
        <v>0</v>
      </c>
      <c r="G5" s="90"/>
      <c r="H5" s="89">
        <f t="shared" ref="H5:H21" si="1">ROUND(E5*(1+G5),2)</f>
        <v>0</v>
      </c>
      <c r="I5" s="89">
        <f t="shared" ref="I5:I21" si="2">ROUND(D5*H5,2)</f>
        <v>0</v>
      </c>
    </row>
    <row r="6" spans="1:9" ht="102">
      <c r="A6" s="88">
        <v>2</v>
      </c>
      <c r="B6" s="89" t="s">
        <v>1025</v>
      </c>
      <c r="C6" s="89" t="s">
        <v>1026</v>
      </c>
      <c r="D6" s="89">
        <v>50</v>
      </c>
      <c r="E6" s="89"/>
      <c r="F6" s="89">
        <f t="shared" si="0"/>
        <v>0</v>
      </c>
      <c r="G6" s="90"/>
      <c r="H6" s="89">
        <f t="shared" si="1"/>
        <v>0</v>
      </c>
      <c r="I6" s="89">
        <f t="shared" si="2"/>
        <v>0</v>
      </c>
    </row>
    <row r="7" spans="1:9" ht="114.75">
      <c r="A7" s="91">
        <v>3</v>
      </c>
      <c r="B7" s="89" t="s">
        <v>1027</v>
      </c>
      <c r="C7" s="89" t="s">
        <v>1028</v>
      </c>
      <c r="D7" s="89">
        <v>270</v>
      </c>
      <c r="E7" s="89"/>
      <c r="F7" s="89">
        <f t="shared" si="0"/>
        <v>0</v>
      </c>
      <c r="G7" s="90"/>
      <c r="H7" s="89">
        <f t="shared" si="1"/>
        <v>0</v>
      </c>
      <c r="I7" s="89">
        <f t="shared" si="2"/>
        <v>0</v>
      </c>
    </row>
    <row r="8" spans="1:9">
      <c r="A8" s="99">
        <v>4</v>
      </c>
      <c r="B8" s="100" t="s">
        <v>1029</v>
      </c>
      <c r="C8" s="89" t="s">
        <v>1024</v>
      </c>
      <c r="D8" s="89">
        <v>50</v>
      </c>
      <c r="E8" s="89"/>
      <c r="F8" s="89">
        <f t="shared" si="0"/>
        <v>0</v>
      </c>
      <c r="G8" s="90"/>
      <c r="H8" s="89">
        <f t="shared" si="1"/>
        <v>0</v>
      </c>
      <c r="I8" s="89">
        <f t="shared" si="2"/>
        <v>0</v>
      </c>
    </row>
    <row r="9" spans="1:9">
      <c r="A9" s="99"/>
      <c r="B9" s="100"/>
      <c r="C9" s="89" t="s">
        <v>1030</v>
      </c>
      <c r="D9" s="89">
        <v>50</v>
      </c>
      <c r="E9" s="89"/>
      <c r="F9" s="89">
        <f t="shared" si="0"/>
        <v>0</v>
      </c>
      <c r="G9" s="90"/>
      <c r="H9" s="89">
        <f t="shared" si="1"/>
        <v>0</v>
      </c>
      <c r="I9" s="89">
        <f t="shared" si="2"/>
        <v>0</v>
      </c>
    </row>
    <row r="10" spans="1:9" ht="102">
      <c r="A10" s="88">
        <v>5</v>
      </c>
      <c r="B10" s="89" t="s">
        <v>1031</v>
      </c>
      <c r="C10" s="89" t="s">
        <v>1032</v>
      </c>
      <c r="D10" s="89">
        <v>20</v>
      </c>
      <c r="E10" s="89"/>
      <c r="F10" s="89">
        <f t="shared" si="0"/>
        <v>0</v>
      </c>
      <c r="G10" s="90"/>
      <c r="H10" s="89">
        <f t="shared" si="1"/>
        <v>0</v>
      </c>
      <c r="I10" s="89">
        <f t="shared" si="2"/>
        <v>0</v>
      </c>
    </row>
    <row r="11" spans="1:9" ht="63.75">
      <c r="A11" s="88">
        <v>6</v>
      </c>
      <c r="B11" s="89" t="s">
        <v>1033</v>
      </c>
      <c r="C11" s="89" t="s">
        <v>1026</v>
      </c>
      <c r="D11" s="89">
        <v>50</v>
      </c>
      <c r="E11" s="89"/>
      <c r="F11" s="89">
        <f t="shared" si="0"/>
        <v>0</v>
      </c>
      <c r="G11" s="90"/>
      <c r="H11" s="89">
        <f t="shared" si="1"/>
        <v>0</v>
      </c>
      <c r="I11" s="89">
        <f t="shared" si="2"/>
        <v>0</v>
      </c>
    </row>
    <row r="12" spans="1:9" ht="102">
      <c r="A12" s="88">
        <v>7</v>
      </c>
      <c r="B12" s="89" t="s">
        <v>1034</v>
      </c>
      <c r="C12" s="89" t="s">
        <v>1035</v>
      </c>
      <c r="D12" s="89">
        <v>300</v>
      </c>
      <c r="E12" s="89"/>
      <c r="F12" s="89">
        <f t="shared" si="0"/>
        <v>0</v>
      </c>
      <c r="G12" s="90"/>
      <c r="H12" s="89">
        <f t="shared" si="1"/>
        <v>0</v>
      </c>
      <c r="I12" s="89">
        <f t="shared" si="2"/>
        <v>0</v>
      </c>
    </row>
    <row r="13" spans="1:9" ht="153">
      <c r="A13" s="88">
        <v>8</v>
      </c>
      <c r="B13" s="89" t="s">
        <v>1036</v>
      </c>
      <c r="C13" s="89" t="s">
        <v>1037</v>
      </c>
      <c r="D13" s="89">
        <v>120</v>
      </c>
      <c r="E13" s="89"/>
      <c r="F13" s="89">
        <f t="shared" si="0"/>
        <v>0</v>
      </c>
      <c r="G13" s="90"/>
      <c r="H13" s="89">
        <f t="shared" si="1"/>
        <v>0</v>
      </c>
      <c r="I13" s="89">
        <f t="shared" si="2"/>
        <v>0</v>
      </c>
    </row>
    <row r="14" spans="1:9" ht="76.5">
      <c r="A14" s="88">
        <v>9</v>
      </c>
      <c r="B14" s="89" t="s">
        <v>1038</v>
      </c>
      <c r="C14" s="89" t="s">
        <v>1039</v>
      </c>
      <c r="D14" s="89">
        <v>102</v>
      </c>
      <c r="E14" s="89"/>
      <c r="F14" s="89">
        <f t="shared" si="0"/>
        <v>0</v>
      </c>
      <c r="G14" s="90"/>
      <c r="H14" s="89">
        <f t="shared" si="1"/>
        <v>0</v>
      </c>
      <c r="I14" s="89">
        <f t="shared" si="2"/>
        <v>0</v>
      </c>
    </row>
    <row r="15" spans="1:9" ht="102">
      <c r="A15" s="88">
        <v>10</v>
      </c>
      <c r="B15" s="89" t="s">
        <v>1040</v>
      </c>
      <c r="C15" s="89" t="s">
        <v>1030</v>
      </c>
      <c r="D15" s="89">
        <v>60</v>
      </c>
      <c r="E15" s="89"/>
      <c r="F15" s="89">
        <f t="shared" si="0"/>
        <v>0</v>
      </c>
      <c r="G15" s="90"/>
      <c r="H15" s="89">
        <f t="shared" si="1"/>
        <v>0</v>
      </c>
      <c r="I15" s="89">
        <f t="shared" si="2"/>
        <v>0</v>
      </c>
    </row>
    <row r="16" spans="1:9" ht="51">
      <c r="A16" s="88">
        <v>11</v>
      </c>
      <c r="B16" s="89" t="s">
        <v>1041</v>
      </c>
      <c r="C16" s="89" t="s">
        <v>1026</v>
      </c>
      <c r="D16" s="89">
        <v>30</v>
      </c>
      <c r="E16" s="89"/>
      <c r="F16" s="89">
        <f t="shared" si="0"/>
        <v>0</v>
      </c>
      <c r="G16" s="90"/>
      <c r="H16" s="89">
        <f t="shared" si="1"/>
        <v>0</v>
      </c>
      <c r="I16" s="89">
        <f t="shared" si="2"/>
        <v>0</v>
      </c>
    </row>
    <row r="17" spans="1:9" ht="25.5">
      <c r="A17" s="99">
        <v>12</v>
      </c>
      <c r="B17" s="100" t="s">
        <v>1042</v>
      </c>
      <c r="C17" s="89" t="s">
        <v>1043</v>
      </c>
      <c r="D17" s="89">
        <v>40</v>
      </c>
      <c r="E17" s="89"/>
      <c r="F17" s="89">
        <f t="shared" si="0"/>
        <v>0</v>
      </c>
      <c r="G17" s="90"/>
      <c r="H17" s="89">
        <f t="shared" si="1"/>
        <v>0</v>
      </c>
      <c r="I17" s="89">
        <f t="shared" si="2"/>
        <v>0</v>
      </c>
    </row>
    <row r="18" spans="1:9">
      <c r="A18" s="99"/>
      <c r="B18" s="100"/>
      <c r="C18" s="89" t="s">
        <v>1044</v>
      </c>
      <c r="D18" s="89">
        <v>15</v>
      </c>
      <c r="E18" s="89"/>
      <c r="F18" s="89">
        <f t="shared" si="0"/>
        <v>0</v>
      </c>
      <c r="G18" s="90"/>
      <c r="H18" s="89">
        <f t="shared" si="1"/>
        <v>0</v>
      </c>
      <c r="I18" s="89">
        <f t="shared" si="2"/>
        <v>0</v>
      </c>
    </row>
    <row r="19" spans="1:9" ht="102">
      <c r="A19" s="88">
        <v>13</v>
      </c>
      <c r="B19" s="89" t="s">
        <v>1045</v>
      </c>
      <c r="C19" s="89" t="s">
        <v>1030</v>
      </c>
      <c r="D19" s="89">
        <v>45</v>
      </c>
      <c r="E19" s="89"/>
      <c r="F19" s="89">
        <f t="shared" si="0"/>
        <v>0</v>
      </c>
      <c r="G19" s="90"/>
      <c r="H19" s="89">
        <f t="shared" si="1"/>
        <v>0</v>
      </c>
      <c r="I19" s="89">
        <f t="shared" si="2"/>
        <v>0</v>
      </c>
    </row>
    <row r="20" spans="1:9" ht="178.5">
      <c r="A20" s="92">
        <v>14</v>
      </c>
      <c r="B20" s="93" t="s">
        <v>1046</v>
      </c>
      <c r="C20" s="93" t="s">
        <v>1024</v>
      </c>
      <c r="D20" s="93">
        <v>30</v>
      </c>
      <c r="E20" s="93"/>
      <c r="F20" s="93">
        <f t="shared" si="0"/>
        <v>0</v>
      </c>
      <c r="G20" s="94"/>
      <c r="H20" s="93">
        <f t="shared" si="1"/>
        <v>0</v>
      </c>
      <c r="I20" s="93">
        <f t="shared" si="2"/>
        <v>0</v>
      </c>
    </row>
    <row r="21" spans="1:9" ht="153">
      <c r="A21" s="92"/>
      <c r="B21" s="95" t="s">
        <v>1047</v>
      </c>
      <c r="C21" s="93" t="s">
        <v>13</v>
      </c>
      <c r="D21" s="93">
        <v>30</v>
      </c>
      <c r="E21" s="93"/>
      <c r="F21" s="93">
        <f t="shared" si="0"/>
        <v>0</v>
      </c>
      <c r="G21" s="94"/>
      <c r="H21" s="93">
        <f t="shared" si="1"/>
        <v>0</v>
      </c>
      <c r="I21" s="93">
        <f t="shared" si="2"/>
        <v>0</v>
      </c>
    </row>
    <row r="22" spans="1:9">
      <c r="A22" s="99" t="s">
        <v>722</v>
      </c>
      <c r="B22" s="99"/>
      <c r="C22" s="96"/>
      <c r="D22" s="96"/>
      <c r="E22" s="96"/>
      <c r="F22" s="96">
        <f>SUM(F5:F21 )</f>
        <v>0</v>
      </c>
      <c r="G22" s="96"/>
      <c r="H22" s="96"/>
      <c r="I22" s="96">
        <f>SUM(I5:I21)</f>
        <v>0</v>
      </c>
    </row>
    <row r="23" spans="1:9">
      <c r="A23" s="97"/>
      <c r="B23" s="97"/>
      <c r="C23" s="97"/>
      <c r="D23" s="97"/>
      <c r="E23" s="97"/>
      <c r="F23" s="97"/>
      <c r="G23" s="97"/>
      <c r="H23" s="97"/>
      <c r="I23" s="97"/>
    </row>
  </sheetData>
  <mergeCells count="6">
    <mergeCell ref="A3:I3"/>
    <mergeCell ref="A8:A9"/>
    <mergeCell ref="B8:B9"/>
    <mergeCell ref="A17:A18"/>
    <mergeCell ref="B17:B18"/>
    <mergeCell ref="A22:B22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1_-_leki_główne</vt:lpstr>
      <vt:lpstr>17_-_płyny_infuzyjne</vt:lpstr>
      <vt:lpstr>2_-_neuroleptyki</vt:lpstr>
      <vt:lpstr>3_-_leki_p-lękowe,_depresyjn</vt:lpstr>
      <vt:lpstr>4_-_leki_psychotropowe</vt:lpstr>
      <vt:lpstr>_5-Acidum_valproicu___</vt:lpstr>
      <vt:lpstr>6_-_antybiotyki____</vt:lpstr>
      <vt:lpstr>7_-_aripirazole___</vt:lpstr>
      <vt:lpstr>8_-_dezynfekcja</vt:lpstr>
      <vt:lpstr>9_-_Endozapariny</vt:lpstr>
      <vt:lpstr>10-_leki_narkotyczne</vt:lpstr>
      <vt:lpstr>11-leki_nasercowe_</vt:lpstr>
      <vt:lpstr>12_-_pzakrzepowe</vt:lpstr>
      <vt:lpstr>13-Risperidon</vt:lpstr>
      <vt:lpstr>14_-_suplementy_diety</vt:lpstr>
      <vt:lpstr>15_-_testy_narkotyczne</vt:lpstr>
      <vt:lpstr>16_-_szczepionki__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ZamówieniaPubliczne</dc:creator>
  <cp:lastModifiedBy>ZamówieniaPubliczne</cp:lastModifiedBy>
  <cp:revision>18</cp:revision>
  <cp:lastPrinted>2021-04-01T14:32:40Z</cp:lastPrinted>
  <dcterms:created xsi:type="dcterms:W3CDTF">2021-02-09T14:14:00Z</dcterms:created>
  <dcterms:modified xsi:type="dcterms:W3CDTF">2021-06-17T10:40:23Z</dcterms:modified>
</cp:coreProperties>
</file>